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éssica Freitas\Desktop\Reforma e Ampliação - Câmara Municipal de Igarapava\"/>
    </mc:Choice>
  </mc:AlternateContent>
  <xr:revisionPtr revIDLastSave="0" documentId="13_ncr:1_{99B3F18E-1079-4596-8BEA-4123359017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A2XUvLSxlKTOUCiolBRckib/IWWu32dvbkjal5ARoak="/>
    </ext>
  </extLst>
</workbook>
</file>

<file path=xl/calcChain.xml><?xml version="1.0" encoding="utf-8"?>
<calcChain xmlns="http://schemas.openxmlformats.org/spreadsheetml/2006/main">
  <c r="H103" i="1" l="1"/>
  <c r="H91" i="1"/>
  <c r="H90" i="1"/>
  <c r="H82" i="1"/>
  <c r="H67" i="1"/>
  <c r="H52" i="1"/>
  <c r="P39" i="1"/>
  <c r="P37" i="1"/>
  <c r="P27" i="1" s="1"/>
  <c r="H36" i="1"/>
  <c r="P25" i="1"/>
  <c r="H24" i="1"/>
  <c r="P10" i="1"/>
</calcChain>
</file>

<file path=xl/sharedStrings.xml><?xml version="1.0" encoding="utf-8"?>
<sst xmlns="http://schemas.openxmlformats.org/spreadsheetml/2006/main" count="413" uniqueCount="356">
  <si>
    <t>CÂMARA MUNICIPAL DE IGARAPAVA - SP</t>
  </si>
  <si>
    <t>CNPJ: 60.243.409/0001-60</t>
  </si>
  <si>
    <r>
      <rPr>
        <b/>
        <sz val="8"/>
        <color theme="1"/>
        <rFont val="Arial"/>
      </rPr>
      <t>Obra</t>
    </r>
  </si>
  <si>
    <r>
      <rPr>
        <b/>
        <sz val="8"/>
        <color theme="1"/>
        <rFont val="Arial"/>
      </rPr>
      <t>Bancos</t>
    </r>
  </si>
  <si>
    <r>
      <rPr>
        <b/>
        <sz val="8"/>
        <color theme="1"/>
        <rFont val="Arial"/>
      </rPr>
      <t>B.D.I.</t>
    </r>
  </si>
  <si>
    <r>
      <rPr>
        <b/>
        <sz val="8"/>
        <color theme="1"/>
        <rFont val="Arial"/>
      </rPr>
      <t>Encargos Sociais</t>
    </r>
  </si>
  <si>
    <r>
      <rPr>
        <b/>
        <sz val="7"/>
        <color theme="1"/>
        <rFont val="Arial"/>
      </rPr>
      <t>RV2- CÂMARA MUNICIPAL DE IGARAPAVA - SP - COBERTURA</t>
    </r>
  </si>
  <si>
    <t>SINAPI - 10/2024 - São Paulo</t>
  </si>
  <si>
    <r>
      <rPr>
        <b/>
        <sz val="7"/>
        <color theme="1"/>
        <rFont val="Arial"/>
      </rPr>
      <t>Não Desonerado: embutido nos</t>
    </r>
  </si>
  <si>
    <r>
      <rPr>
        <b/>
        <sz val="7"/>
        <color theme="1"/>
        <rFont val="Arial"/>
      </rPr>
      <t>preços unitário dos insumos de</t>
    </r>
  </si>
  <si>
    <r>
      <rPr>
        <b/>
        <sz val="7"/>
        <color theme="1"/>
        <rFont val="Arial"/>
      </rPr>
      <t>mão de obra, de acordo com as</t>
    </r>
  </si>
  <si>
    <r>
      <rPr>
        <b/>
        <sz val="7"/>
        <color theme="1"/>
        <rFont val="Arial"/>
      </rPr>
      <t>bases.</t>
    </r>
  </si>
  <si>
    <t>Planilha Orçamentária Analítica</t>
  </si>
  <si>
    <t>REMOÇÕES E DEMOLIÇÕES</t>
  </si>
  <si>
    <r>
      <rPr>
        <b/>
        <sz val="8"/>
        <color theme="1"/>
        <rFont val="Arial"/>
      </rPr>
      <t>1.1</t>
    </r>
  </si>
  <si>
    <r>
      <rPr>
        <b/>
        <sz val="8"/>
        <color theme="1"/>
        <rFont val="Arial"/>
      </rPr>
      <t>Código</t>
    </r>
  </si>
  <si>
    <r>
      <rPr>
        <b/>
        <sz val="8"/>
        <color theme="1"/>
        <rFont val="Arial"/>
      </rPr>
      <t>Banco</t>
    </r>
  </si>
  <si>
    <r>
      <rPr>
        <b/>
        <sz val="8"/>
        <color theme="1"/>
        <rFont val="Arial"/>
      </rPr>
      <t>Descrição</t>
    </r>
  </si>
  <si>
    <r>
      <rPr>
        <b/>
        <sz val="8"/>
        <color theme="1"/>
        <rFont val="Arial"/>
      </rPr>
      <t>Tipo</t>
    </r>
  </si>
  <si>
    <r>
      <rPr>
        <b/>
        <sz val="8"/>
        <color theme="1"/>
        <rFont val="Arial"/>
      </rPr>
      <t>Und</t>
    </r>
  </si>
  <si>
    <r>
      <rPr>
        <b/>
        <sz val="8"/>
        <color theme="1"/>
        <rFont val="Arial"/>
      </rPr>
      <t>Quant.</t>
    </r>
  </si>
  <si>
    <r>
      <rPr>
        <b/>
        <sz val="8"/>
        <color theme="1"/>
        <rFont val="Arial"/>
      </rPr>
      <t>Valor Unit</t>
    </r>
  </si>
  <si>
    <t>Valor unit BDI</t>
  </si>
  <si>
    <r>
      <rPr>
        <b/>
        <sz val="8"/>
        <color theme="1"/>
        <rFont val="Arial"/>
      </rPr>
      <t>Total</t>
    </r>
  </si>
  <si>
    <r>
      <rPr>
        <sz val="7"/>
        <color theme="1"/>
        <rFont val="Arial MT"/>
      </rPr>
      <t>Composição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</si>
  <si>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</si>
  <si>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REMOÇÃO CALHAS E RUFOS, DE FORMA MANUAL, SEM
</t>
    </r>
    <r>
      <rPr>
        <sz val="7"/>
        <color rgb="FF000000"/>
        <rFont val="Arial MT"/>
      </rPr>
      <t>REAPROVEITAMENTO. AF_09/2023</t>
    </r>
  </si>
  <si>
    <r>
      <rPr>
        <sz val="7"/>
        <color rgb="FF000000"/>
        <rFont val="Arial MT"/>
      </rPr>
      <t xml:space="preserve">SERP - SERVIÇOS
</t>
    </r>
    <r>
      <rPr>
        <sz val="7"/>
        <color rgb="FF000000"/>
        <rFont val="Arial MT"/>
      </rPr>
      <t>PRELIMINARES</t>
    </r>
  </si>
  <si>
    <r>
      <rPr>
        <sz val="7"/>
        <color theme="1"/>
        <rFont val="Arial MT"/>
      </rPr>
      <t>M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</si>
  <si>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</si>
  <si>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</si>
  <si>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SERVENTE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</si>
  <si>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</si>
  <si>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</si>
  <si>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</si>
  <si>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</si>
  <si>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TELHADISTA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</si>
  <si>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</si>
  <si>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</si>
  <si>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</si>
  <si>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</si>
  <si>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</si>
  <si>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</si>
  <si>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</si>
  <si>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</si>
  <si>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</si>
  <si>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r>
      <rPr>
        <b/>
        <sz val="8"/>
        <color theme="1"/>
        <rFont val="Arial"/>
      </rPr>
      <t>1.2</t>
    </r>
  </si>
  <si>
    <r>
      <rPr>
        <b/>
        <sz val="8"/>
        <color theme="1"/>
        <rFont val="Arial"/>
      </rPr>
      <t>Código</t>
    </r>
  </si>
  <si>
    <r>
      <rPr>
        <b/>
        <sz val="8"/>
        <color theme="1"/>
        <rFont val="Arial"/>
      </rPr>
      <t>Banco</t>
    </r>
  </si>
  <si>
    <r>
      <rPr>
        <b/>
        <sz val="8"/>
        <color theme="1"/>
        <rFont val="Arial"/>
      </rPr>
      <t>Descrição</t>
    </r>
  </si>
  <si>
    <r>
      <rPr>
        <b/>
        <sz val="8"/>
        <color theme="1"/>
        <rFont val="Arial"/>
      </rPr>
      <t>Tipo</t>
    </r>
  </si>
  <si>
    <r>
      <rPr>
        <b/>
        <sz val="8"/>
        <color theme="1"/>
        <rFont val="Arial"/>
      </rPr>
      <t>Und</t>
    </r>
  </si>
  <si>
    <r>
      <rPr>
        <b/>
        <sz val="8"/>
        <color theme="1"/>
        <rFont val="Arial"/>
      </rPr>
      <t>Quant.</t>
    </r>
  </si>
  <si>
    <r>
      <rPr>
        <b/>
        <sz val="8"/>
        <color theme="1"/>
        <rFont val="Arial"/>
      </rPr>
      <t>Valor Unit</t>
    </r>
  </si>
  <si>
    <r>
      <rPr>
        <b/>
        <sz val="8"/>
        <color theme="1"/>
        <rFont val="Arial"/>
      </rPr>
      <t>Total</t>
    </r>
  </si>
  <si>
    <r>
      <rPr>
        <sz val="7"/>
        <color theme="1"/>
        <rFont val="Arial MT"/>
      </rPr>
      <t>Composição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</si>
  <si>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</si>
  <si>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REMOÇÃO DE TELHAS DE FIBROCIMENTO METÁLICA E CERÂMICA, DE FORMA MANUAL, SEM REAPROVEITAMENTO. AF_09/2023</t>
    </r>
  </si>
  <si>
    <r>
      <rPr>
        <sz val="7"/>
        <color theme="1"/>
        <rFont val="Arial MT"/>
      </rPr>
      <t>SERP - SERVIÇOS PRELIMINARES</t>
    </r>
  </si>
  <si>
    <r>
      <rPr>
        <sz val="7"/>
        <color theme="1"/>
        <rFont val="Arial MT"/>
      </rPr>
      <t>m²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</si>
  <si>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</si>
  <si>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</si>
  <si>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SERVENTE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</si>
  <si>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</si>
  <si>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</si>
  <si>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</si>
  <si>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</si>
  <si>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TELHADISTA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</si>
  <si>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</si>
  <si>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</si>
  <si>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b/>
        <sz val="7"/>
        <color theme="1"/>
        <rFont val="Arial"/>
      </rPr>
      <t>IMPERMEABILIZAÇÕES</t>
    </r>
  </si>
  <si>
    <r>
      <rPr>
        <b/>
        <sz val="8"/>
        <color theme="1"/>
        <rFont val="Arial"/>
      </rPr>
      <t>2.1</t>
    </r>
  </si>
  <si>
    <r>
      <rPr>
        <b/>
        <sz val="8"/>
        <color theme="1"/>
        <rFont val="Arial"/>
      </rPr>
      <t>Código</t>
    </r>
  </si>
  <si>
    <r>
      <rPr>
        <b/>
        <sz val="8"/>
        <color theme="1"/>
        <rFont val="Arial"/>
      </rPr>
      <t>Banco</t>
    </r>
  </si>
  <si>
    <r>
      <rPr>
        <b/>
        <sz val="8"/>
        <color theme="1"/>
        <rFont val="Arial"/>
      </rPr>
      <t>Descrição</t>
    </r>
  </si>
  <si>
    <r>
      <rPr>
        <b/>
        <sz val="8"/>
        <color theme="1"/>
        <rFont val="Arial"/>
      </rPr>
      <t>Tipo</t>
    </r>
  </si>
  <si>
    <r>
      <rPr>
        <b/>
        <sz val="8"/>
        <color theme="1"/>
        <rFont val="Arial"/>
      </rPr>
      <t>Und</t>
    </r>
  </si>
  <si>
    <r>
      <rPr>
        <b/>
        <sz val="8"/>
        <color theme="1"/>
        <rFont val="Arial"/>
      </rPr>
      <t>Quant.</t>
    </r>
  </si>
  <si>
    <r>
      <rPr>
        <b/>
        <sz val="8"/>
        <color theme="1"/>
        <rFont val="Arial"/>
      </rPr>
      <t>Valor Unit</t>
    </r>
  </si>
  <si>
    <r>
      <rPr>
        <b/>
        <sz val="8"/>
        <color theme="1"/>
        <rFont val="Arial"/>
      </rPr>
      <t>Total</t>
    </r>
  </si>
  <si>
    <r>
      <rPr>
        <sz val="7"/>
        <color theme="1"/>
        <rFont val="Arial MT"/>
      </rPr>
      <t>Composição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</si>
  <si>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</si>
  <si>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IMPERMEABILIZAÇÃO DE SUPERFÍCIE COM MANTA ASFÁLTICA, UMA
</t>
    </r>
    <r>
      <rPr>
        <sz val="7"/>
        <color rgb="FF000000"/>
        <rFont val="Arial MT"/>
      </rPr>
      <t>CAMADA, INCLUSIVE APLICAÇÃO DE PRIMER ASFÁLTICO, E=4MM. AF_09/2023</t>
    </r>
  </si>
  <si>
    <r>
      <rPr>
        <sz val="7"/>
        <color theme="1"/>
        <rFont val="Arial MT"/>
      </rPr>
      <t>IMPE - IMPERMEABILIZAÇÕES E PROTEÇÕES DIVERSAS</t>
    </r>
  </si>
  <si>
    <r>
      <rPr>
        <sz val="7"/>
        <color theme="1"/>
        <rFont val="Arial MT"/>
      </rPr>
      <t>m²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</si>
  <si>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</si>
  <si>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</si>
  <si>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AJUDANTE ESPECIALIZADO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</si>
  <si>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</si>
  <si>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</si>
  <si>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</si>
  <si>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</si>
  <si>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IMPERMEABILIZADOR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</si>
  <si>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</si>
  <si>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</si>
  <si>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</si>
  <si>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</si>
  <si>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PRIMER PARA MANTA ASFALTICA A BASE DE ASFALTO MODIFICADO
</t>
    </r>
    <r>
      <rPr>
        <sz val="7"/>
        <color rgb="FF000000"/>
        <rFont val="Arial MT"/>
      </rPr>
      <t>DILUIDO EM SOLVENTE, APLICACAO A FRIO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</si>
  <si>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</si>
  <si>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L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</si>
  <si>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</si>
  <si>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</si>
  <si>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MANTA ASFALTICA ELASTOMERICA EM POLIESTER 4 MM, TIPO III,
</t>
    </r>
    <r>
      <rPr>
        <sz val="7"/>
        <color rgb="FF000000"/>
        <rFont val="Arial MT"/>
      </rPr>
      <t>CLASSE B, ACABAMENTO PP (NBR 9952)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</si>
  <si>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</si>
  <si>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</si>
  <si>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</si>
  <si>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</si>
  <si>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GAS DE COZINHA - GLP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</si>
  <si>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</si>
  <si>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KG</t>
    </r>
  </si>
  <si>
    <r>
      <rPr>
        <b/>
        <sz val="7"/>
        <color theme="1"/>
        <rFont val="Arial"/>
      </rPr>
      <t>COBERTURAS</t>
    </r>
  </si>
  <si>
    <r>
      <rPr>
        <b/>
        <sz val="8"/>
        <color theme="1"/>
        <rFont val="Arial"/>
      </rPr>
      <t>3.1</t>
    </r>
  </si>
  <si>
    <r>
      <rPr>
        <b/>
        <sz val="8"/>
        <color theme="1"/>
        <rFont val="Arial"/>
      </rPr>
      <t>Código</t>
    </r>
  </si>
  <si>
    <r>
      <rPr>
        <b/>
        <sz val="8"/>
        <color theme="1"/>
        <rFont val="Arial"/>
      </rPr>
      <t>Banco</t>
    </r>
  </si>
  <si>
    <r>
      <rPr>
        <b/>
        <sz val="8"/>
        <color theme="1"/>
        <rFont val="Arial"/>
      </rPr>
      <t>Descrição</t>
    </r>
  </si>
  <si>
    <r>
      <rPr>
        <b/>
        <sz val="8"/>
        <color theme="1"/>
        <rFont val="Arial"/>
      </rPr>
      <t>Tipo</t>
    </r>
  </si>
  <si>
    <r>
      <rPr>
        <b/>
        <sz val="8"/>
        <color theme="1"/>
        <rFont val="Arial"/>
      </rPr>
      <t>Und</t>
    </r>
  </si>
  <si>
    <r>
      <rPr>
        <b/>
        <sz val="8"/>
        <color theme="1"/>
        <rFont val="Arial"/>
      </rPr>
      <t>Quant.</t>
    </r>
  </si>
  <si>
    <r>
      <rPr>
        <b/>
        <sz val="8"/>
        <color theme="1"/>
        <rFont val="Arial"/>
      </rPr>
      <t>Valor Unit</t>
    </r>
  </si>
  <si>
    <r>
      <rPr>
        <b/>
        <sz val="8"/>
        <color theme="1"/>
        <rFont val="Arial"/>
      </rPr>
      <t>Total</t>
    </r>
  </si>
  <si>
    <r>
      <rPr>
        <sz val="7"/>
        <color theme="1"/>
        <rFont val="Arial MT"/>
      </rPr>
      <t>Composição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</si>
  <si>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</si>
  <si>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CALHA EM CHAPA DE AÇO GALVANIZADO NÚMERO 24, DESENVOLVIMENTO DE 50 CM, INCLUSO TRANSPORTE VERTICAL.
</t>
    </r>
    <r>
      <rPr>
        <sz val="7"/>
        <color rgb="FF000000"/>
        <rFont val="Arial MT"/>
      </rPr>
      <t>AF_07/2019</t>
    </r>
  </si>
  <si>
    <r>
      <rPr>
        <sz val="7"/>
        <color theme="1"/>
        <rFont val="Arial MT"/>
      </rPr>
      <t>COBE - COBERTURA</t>
    </r>
  </si>
  <si>
    <r>
      <rPr>
        <sz val="7"/>
        <color theme="1"/>
        <rFont val="Arial MT"/>
      </rPr>
      <t>M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</si>
  <si>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</si>
  <si>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</si>
  <si>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SERVENTE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</si>
  <si>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</si>
  <si>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</si>
  <si>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</si>
  <si>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</si>
  <si>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TELHADISTA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</si>
  <si>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</si>
  <si>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</si>
  <si>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sz val="7"/>
        <color theme="1"/>
        <rFont val="Arial MT"/>
      </rPr>
      <t>Composição 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</si>
  <si>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</si>
  <si>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GUINCHO ELÉTRICO DE COLUNA, CAPACIDADE 400 KG, COM MOTO FREIO, MOTOR TRIFÁSICO DE 1,25 CV - CHP DIURNO. AF_03/2016</t>
    </r>
  </si>
  <si>
    <r>
      <rPr>
        <sz val="7"/>
        <color theme="1"/>
        <rFont val="Arial MT"/>
      </rPr>
      <t>CHOR - CUSTOS HORÁRIOS DE MÁQUINAS E EQUIPAMENTOS</t>
    </r>
  </si>
  <si>
    <r>
      <rPr>
        <sz val="7"/>
        <color theme="1"/>
        <rFont val="Arial MT"/>
      </rPr>
      <t>CHP</t>
    </r>
  </si>
  <si>
    <r>
      <rPr>
        <sz val="7"/>
        <color theme="1"/>
        <rFont val="Arial MT"/>
      </rPr>
      <t>Composição 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</si>
  <si>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</si>
  <si>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GUINCHO ELÉTRICO DE COLUNA, CAPACIDADE 400 KG, COM MOTO FREIO, MOTOR TRIFÁSICO DE 1,25 CV - CHI DIURNO. AF_03/2016</t>
    </r>
  </si>
  <si>
    <r>
      <rPr>
        <sz val="7"/>
        <color theme="1"/>
        <rFont val="Arial MT"/>
      </rPr>
      <t>CHOR - CUSTOS HORÁRIOS DE MÁQUINAS E EQUIPAMENTOS</t>
    </r>
  </si>
  <si>
    <r>
      <rPr>
        <sz val="7"/>
        <color theme="1"/>
        <rFont val="Arial MT"/>
      </rPr>
      <t>CHI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</si>
  <si>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</si>
  <si>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</si>
  <si>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SELANTE ELASTICO MONOCOMPONENTE A BASE DE POLIURETANO (PU)
</t>
    </r>
    <r>
      <rPr>
        <sz val="7"/>
        <color rgb="FF000000"/>
        <rFont val="Arial MT"/>
      </rPr>
      <t>PARA JUNTAS DIVERSAS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</si>
  <si>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</si>
  <si>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310ML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</si>
  <si>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</si>
  <si>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</si>
  <si>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PREGO DE ACO POLIDO COM CABECA 18 X 27 (2 1/2 X 10)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</si>
  <si>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</si>
  <si>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</si>
  <si>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</si>
  <si>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</si>
  <si>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REBITE DE REPUXO EM ALUMINIO VAZADO, DIAMETRO 3,2 X 8 MM DE
</t>
    </r>
    <r>
      <rPr>
        <sz val="7"/>
        <color rgb="FF000000"/>
        <rFont val="Arial MT"/>
      </rPr>
      <t>COMPRIMENTO (1KG = 1025 UNIDADES)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</si>
  <si>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</si>
  <si>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</si>
  <si>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</si>
  <si>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</si>
  <si>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SOLDA EM BARRA DE ESTANHO-CHUMBO 50/50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</si>
  <si>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</si>
  <si>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</si>
  <si>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</si>
  <si>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</si>
  <si>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CALHA QUADRADA DE CHAPA DE ACO GALVANIZADA NUM 24, CORTE 50
</t>
    </r>
    <r>
      <rPr>
        <sz val="7"/>
        <color rgb="FF000000"/>
        <rFont val="Arial MT"/>
      </rPr>
      <t>CM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</si>
  <si>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</si>
  <si>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M</t>
    </r>
  </si>
  <si>
    <r>
      <rPr>
        <b/>
        <sz val="8"/>
        <color theme="1"/>
        <rFont val="Arial"/>
      </rPr>
      <t>3.2</t>
    </r>
  </si>
  <si>
    <r>
      <rPr>
        <b/>
        <sz val="8"/>
        <color theme="1"/>
        <rFont val="Arial"/>
      </rPr>
      <t>Código</t>
    </r>
  </si>
  <si>
    <r>
      <rPr>
        <b/>
        <sz val="8"/>
        <color theme="1"/>
        <rFont val="Arial"/>
      </rPr>
      <t>Banco</t>
    </r>
  </si>
  <si>
    <r>
      <rPr>
        <b/>
        <sz val="8"/>
        <color theme="1"/>
        <rFont val="Arial"/>
      </rPr>
      <t>Descrição</t>
    </r>
  </si>
  <si>
    <t>Tipo</t>
  </si>
  <si>
    <r>
      <rPr>
        <b/>
        <sz val="8"/>
        <color theme="1"/>
        <rFont val="Arial"/>
      </rPr>
      <t>Und</t>
    </r>
  </si>
  <si>
    <t>Quant.</t>
  </si>
  <si>
    <t>Valor Unit</t>
  </si>
  <si>
    <r>
      <rPr>
        <b/>
        <sz val="8"/>
        <color theme="1"/>
        <rFont val="Arial"/>
      </rPr>
      <t>Total</t>
    </r>
  </si>
  <si>
    <r>
      <rPr>
        <sz val="7"/>
        <color theme="1"/>
        <rFont val="Arial MT"/>
      </rPr>
      <t>Composição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</si>
  <si>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</si>
  <si>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RUFO EM CHAPA DE AÇO GALVANIZADO NÚMERO 24, CORTE DE 25 CM,
</t>
    </r>
    <r>
      <rPr>
        <sz val="7"/>
        <color rgb="FF000000"/>
        <rFont val="Arial MT"/>
      </rPr>
      <t>INCLUSO TRANSPORTE VERTICAL. AF_07/2019</t>
    </r>
  </si>
  <si>
    <t>COBE - COBERTURA</t>
  </si>
  <si>
    <r>
      <rPr>
        <sz val="7"/>
        <color theme="1"/>
        <rFont val="Arial MT"/>
      </rPr>
      <t>M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</si>
  <si>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</si>
  <si>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</si>
  <si>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SERVENTE COM ENCARGOS COMPLEMENTARES</t>
    </r>
  </si>
  <si>
    <r>
      <rPr>
        <sz val="7"/>
        <color theme="1"/>
        <rFont val="Arial MT"/>
      </rPr>
      <t>SEDI - SERVIÇOS DIVERSOS</t>
    </r>
  </si>
  <si>
    <t>H</t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</si>
  <si>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</si>
  <si>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</si>
  <si>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TELHADISTA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</si>
  <si>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</si>
  <si>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</si>
  <si>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sz val="7"/>
        <color theme="1"/>
        <rFont val="Arial MT"/>
      </rPr>
      <t>Composição 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</si>
  <si>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</si>
  <si>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GUINCHO ELÉTRICO DE COLUNA, CAPACIDADE 400 KG, COM MOTO FREIO, MOTOR TRIFÁSICO DE 1,25 CV - CHP DIURNO. AF_03/2016</t>
    </r>
  </si>
  <si>
    <r>
      <rPr>
        <sz val="7"/>
        <color theme="1"/>
        <rFont val="Arial MT"/>
      </rPr>
      <t>CHOR - CUSTOS HORÁRIOS DE MÁQUINAS E EQUIPAMENTOS</t>
    </r>
  </si>
  <si>
    <r>
      <rPr>
        <sz val="7"/>
        <color theme="1"/>
        <rFont val="Arial MT"/>
      </rPr>
      <t>CHP</t>
    </r>
  </si>
  <si>
    <r>
      <rPr>
        <sz val="7"/>
        <color theme="1"/>
        <rFont val="Arial MT"/>
      </rPr>
      <t>Composição 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</si>
  <si>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</si>
  <si>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GUINCHO ELÉTRICO DE COLUNA, CAPACIDADE 400 KG, COM MOTO FREIO, MOTOR TRIFÁSICO DE 1,25 CV - CHI DIURNO. AF_03/2016</t>
    </r>
  </si>
  <si>
    <t>CHOR - CUSTOS HORÁRIOS DE MÁQUINAS E EQUIPAMENTOS</t>
  </si>
  <si>
    <r>
      <rPr>
        <sz val="7"/>
        <color theme="1"/>
        <rFont val="Arial MT"/>
      </rPr>
      <t>CHI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</si>
  <si>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</si>
  <si>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</si>
  <si>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SELANTE ELASTICO MONOCOMPONENTE A BASE DE POLIURETANO (PU)
</t>
    </r>
    <r>
      <rPr>
        <sz val="7"/>
        <color rgb="FF000000"/>
        <rFont val="Arial MT"/>
      </rPr>
      <t>PARA JUNTAS DIVERSAS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</si>
  <si>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</si>
  <si>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310ML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</si>
  <si>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</si>
  <si>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</si>
  <si>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PREGO DE ACO POLIDO COM CABECA 18 X 27 (2 1/2 X 10)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</si>
  <si>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</si>
  <si>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</si>
  <si>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</si>
  <si>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</si>
  <si>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REBITE DE REPUXO EM ALUMINIO VAZADO, DIAMETRO 3,2 X 8 MM DE
</t>
    </r>
    <r>
      <rPr>
        <sz val="7"/>
        <color rgb="FF000000"/>
        <rFont val="Arial MT"/>
      </rPr>
      <t>COMPRIMENTO (1KG = 1025 UNIDADES)</t>
    </r>
  </si>
  <si>
    <r>
      <rPr>
        <sz val="7"/>
        <color theme="1"/>
        <rFont val="Arial MT"/>
      </rPr>
      <t>Material</t>
    </r>
  </si>
  <si>
    <t>KG</t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</si>
  <si>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</si>
  <si>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</si>
  <si>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SOLDA EM BARRA DE ESTANHO-CHUMBO 50/50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</si>
  <si>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</si>
  <si>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</si>
  <si>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</si>
  <si>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RUFO INTERNO/EXTERNO DE CHAPA DE ACO GALVANIZADA NUM 24,
</t>
    </r>
    <r>
      <rPr>
        <sz val="7"/>
        <color rgb="FF000000"/>
        <rFont val="Arial MT"/>
      </rPr>
      <t>CORTE 25 CM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</si>
  <si>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</si>
  <si>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M</t>
    </r>
  </si>
  <si>
    <r>
      <rPr>
        <b/>
        <sz val="8"/>
        <color theme="1"/>
        <rFont val="Arial"/>
      </rPr>
      <t>3.3</t>
    </r>
  </si>
  <si>
    <r>
      <rPr>
        <b/>
        <sz val="8"/>
        <color theme="1"/>
        <rFont val="Arial"/>
      </rPr>
      <t>Código</t>
    </r>
  </si>
  <si>
    <r>
      <rPr>
        <b/>
        <sz val="8"/>
        <color theme="1"/>
        <rFont val="Arial"/>
      </rPr>
      <t>Banco</t>
    </r>
  </si>
  <si>
    <r>
      <rPr>
        <b/>
        <sz val="8"/>
        <color theme="1"/>
        <rFont val="Arial"/>
      </rPr>
      <t>Descrição</t>
    </r>
  </si>
  <si>
    <r>
      <rPr>
        <b/>
        <sz val="8"/>
        <color theme="1"/>
        <rFont val="Arial"/>
      </rPr>
      <t>Und</t>
    </r>
  </si>
  <si>
    <r>
      <rPr>
        <b/>
        <sz val="8"/>
        <color theme="1"/>
        <rFont val="Arial"/>
      </rPr>
      <t>Quant.</t>
    </r>
  </si>
  <si>
    <r>
      <rPr>
        <b/>
        <sz val="8"/>
        <color theme="1"/>
        <rFont val="Arial"/>
      </rPr>
      <t>Valor Unit</t>
    </r>
  </si>
  <si>
    <t>Total</t>
  </si>
  <si>
    <r>
      <rPr>
        <sz val="7"/>
        <color theme="1"/>
        <rFont val="Arial MT"/>
      </rPr>
      <t>Composição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</si>
  <si>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</si>
  <si>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ALGEROSA EM CHAPA DE AÇO GALVANIZADO NÚMERO 24, CORTE DE 25
</t>
    </r>
    <r>
      <rPr>
        <sz val="7"/>
        <color rgb="FF000000"/>
        <rFont val="Arial MT"/>
      </rPr>
      <t>CM, INCLUSO TRANSPORTE VERTICAL. AF_07/2019</t>
    </r>
  </si>
  <si>
    <r>
      <rPr>
        <sz val="7"/>
        <color theme="1"/>
        <rFont val="Arial MT"/>
      </rPr>
      <t>COBE - COBERTURA</t>
    </r>
  </si>
  <si>
    <r>
      <rPr>
        <sz val="7"/>
        <color theme="1"/>
        <rFont val="Arial MT"/>
      </rPr>
      <t>M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</si>
  <si>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</si>
  <si>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</si>
  <si>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SERVENTE COM ENCARGOS COMPLEMENTARES</t>
    </r>
  </si>
  <si>
    <t>SEDI - SERVIÇOS DIVERSOS</t>
  </si>
  <si>
    <r>
      <rPr>
        <sz val="7"/>
        <color theme="1"/>
        <rFont val="Arial MT"/>
      </rPr>
      <t>H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</si>
  <si>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</si>
  <si>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</si>
  <si>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TELHADISTA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</si>
  <si>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</si>
  <si>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</si>
  <si>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sz val="7"/>
        <color theme="1"/>
        <rFont val="Arial MT"/>
      </rPr>
      <t>Composição 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</si>
  <si>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</si>
  <si>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GUINCHO ELÉTRICO DE COLUNA, CAPACIDADE 400 KG, COM MOTO FREIO, MOTOR TRIFÁSICO DE 1,25 CV - CHP DIURNO. AF_03/2016</t>
    </r>
  </si>
  <si>
    <r>
      <rPr>
        <sz val="7"/>
        <color theme="1"/>
        <rFont val="Arial MT"/>
      </rPr>
      <t>CHOR - CUSTOS HORÁRIOS DE MÁQUINAS E EQUIPAMENTOS</t>
    </r>
  </si>
  <si>
    <t>CHP</t>
  </si>
  <si>
    <r>
      <rPr>
        <sz val="7"/>
        <color theme="1"/>
        <rFont val="Arial MT"/>
      </rPr>
      <t>Composição 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</si>
  <si>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</si>
  <si>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GUINCHO ELÉTRICO DE COLUNA, CAPACIDADE 400 KG, COM MOTO FREIO, MOTOR TRIFÁSICO DE 1,25 CV - CHI DIURNO. AF_03/2016</t>
    </r>
  </si>
  <si>
    <r>
      <rPr>
        <sz val="7"/>
        <color theme="1"/>
        <rFont val="Arial MT"/>
      </rPr>
      <t>CHOR - CUSTOS HORÁRIOS DE MÁQUINAS E EQUIPAMENTOS</t>
    </r>
  </si>
  <si>
    <r>
      <rPr>
        <sz val="7"/>
        <color theme="1"/>
        <rFont val="Arial MT"/>
      </rPr>
      <t>CHI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</si>
  <si>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</si>
  <si>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</si>
  <si>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SELANTE ELASTICO MONOCOMPONENTE A BASE DE POLIURETANO (PU)
</t>
    </r>
    <r>
      <rPr>
        <sz val="7"/>
        <color rgb="FF000000"/>
        <rFont val="Arial MT"/>
      </rPr>
      <t>PARA JUNTAS DIVERSAS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</si>
  <si>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</si>
  <si>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310ML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</si>
  <si>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</si>
  <si>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</si>
  <si>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PREGO DE ACO POLIDO COM CABECA 18 X 27 (2 1/2 X 10)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</si>
  <si>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</si>
  <si>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</si>
  <si>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</si>
  <si>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REBITE DE REPUXO EM ALUMINIO VAZADO, DIAMETRO 3,2 X 8 MM DE
</t>
    </r>
    <r>
      <rPr>
        <sz val="7"/>
        <color rgb="FF000000"/>
        <rFont val="Arial MT"/>
      </rPr>
      <t>COMPRIMENTO (1KG = 1025 UNIDADES)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</si>
  <si>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</si>
  <si>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</si>
  <si>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</si>
  <si>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</si>
  <si>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SOLDA EM BARRA DE ESTANHO-CHUMBO 50/50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</si>
  <si>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</si>
  <si>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</si>
  <si>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</si>
  <si>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RUFO INTERNO/EXTERNO DE CHAPA DE ACO GALVANIZADA NUM 24,
</t>
    </r>
    <r>
      <rPr>
        <sz val="7"/>
        <color rgb="FF000000"/>
        <rFont val="Arial MT"/>
      </rPr>
      <t>CORTE 25 CM</t>
    </r>
  </si>
  <si>
    <r>
      <rPr>
        <sz val="7"/>
        <color theme="1"/>
        <rFont val="Arial MT"/>
      </rPr>
      <t>Material</t>
    </r>
  </si>
  <si>
    <t>M</t>
  </si>
  <si>
    <r>
      <rPr>
        <b/>
        <sz val="8"/>
        <color theme="1"/>
        <rFont val="Arial"/>
      </rPr>
      <t>3.4</t>
    </r>
  </si>
  <si>
    <r>
      <rPr>
        <b/>
        <sz val="8"/>
        <color theme="1"/>
        <rFont val="Arial"/>
      </rPr>
      <t>Código</t>
    </r>
  </si>
  <si>
    <r>
      <rPr>
        <b/>
        <sz val="8"/>
        <color theme="1"/>
        <rFont val="Arial"/>
      </rPr>
      <t>Banco</t>
    </r>
  </si>
  <si>
    <r>
      <rPr>
        <b/>
        <sz val="8"/>
        <color theme="1"/>
        <rFont val="Arial"/>
      </rPr>
      <t>Descrição</t>
    </r>
  </si>
  <si>
    <r>
      <rPr>
        <b/>
        <sz val="8"/>
        <color theme="1"/>
        <rFont val="Arial"/>
      </rPr>
      <t>Tipo</t>
    </r>
  </si>
  <si>
    <t>Und</t>
  </si>
  <si>
    <r>
      <rPr>
        <b/>
        <sz val="8"/>
        <color theme="1"/>
        <rFont val="Arial"/>
      </rPr>
      <t>Valor Unit</t>
    </r>
  </si>
  <si>
    <r>
      <rPr>
        <b/>
        <sz val="8"/>
        <color theme="1"/>
        <rFont val="Arial"/>
      </rPr>
      <t>Total</t>
    </r>
  </si>
  <si>
    <r>
      <rPr>
        <sz val="7"/>
        <color theme="1"/>
        <rFont val="Arial MT"/>
      </rPr>
      <t>Composição</t>
    </r>
  </si>
  <si>
    <r>
      <rPr>
        <sz val="7"/>
        <color theme="1"/>
        <rFont val="Arial MT"/>
      </rPr>
      <t>Próprio</t>
    </r>
  </si>
  <si>
    <r>
      <rPr>
        <sz val="7"/>
        <color rgb="FF000000"/>
        <rFont val="Arial MT"/>
      </rPr>
      <t xml:space="preserve">TELHAMENTO COM TELHA DE AÇO/ALUMÍNIO E = 0,5 MM, COM ATÉ 2
</t>
    </r>
    <r>
      <rPr>
        <sz val="7"/>
        <color rgb="FF000000"/>
        <rFont val="Arial MT"/>
      </rPr>
      <t>ÁGUAS - COM REAPROVEITAMENTO</t>
    </r>
  </si>
  <si>
    <r>
      <rPr>
        <sz val="7"/>
        <color theme="1"/>
        <rFont val="Arial MT"/>
      </rPr>
      <t>COBE - COBERTURA</t>
    </r>
  </si>
  <si>
    <r>
      <rPr>
        <sz val="7"/>
        <color theme="1"/>
        <rFont val="Arial MT"/>
      </rPr>
      <t>M²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</si>
  <si>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</si>
  <si>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</si>
  <si>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SERVENTE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</si>
  <si>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</si>
  <si>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</si>
  <si>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</si>
  <si>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</si>
  <si>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TELHADISTA COM ENCARGOS COMPLEMENTARES</t>
    </r>
  </si>
  <si>
    <r>
      <rPr>
        <sz val="7"/>
        <color theme="1"/>
        <rFont val="Arial MT"/>
      </rPr>
      <t>H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</si>
  <si>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</si>
  <si>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</si>
  <si>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HASTE RETA PARA GANCHO DE FERRO GALVANIZADO, COM ROSCA 1/4 " X 30 CM PARA FIXACAO DE TELHA METALICA, INCLUI PORCA E
</t>
    </r>
    <r>
      <rPr>
        <sz val="7"/>
        <color rgb="FF000000"/>
        <rFont val="Arial MT"/>
      </rPr>
      <t>ARRUELAS DE VEDACAO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</si>
  <si>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</si>
  <si>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CJ</t>
    </r>
  </si>
  <si>
    <r>
      <rPr>
        <b/>
        <sz val="8"/>
        <color theme="1"/>
        <rFont val="Arial"/>
      </rPr>
      <t>3.5</t>
    </r>
  </si>
  <si>
    <r>
      <rPr>
        <b/>
        <sz val="8"/>
        <color theme="1"/>
        <rFont val="Arial"/>
      </rPr>
      <t>Código</t>
    </r>
  </si>
  <si>
    <r>
      <rPr>
        <b/>
        <sz val="8"/>
        <color theme="1"/>
        <rFont val="Arial"/>
      </rPr>
      <t>Banco</t>
    </r>
  </si>
  <si>
    <r>
      <rPr>
        <b/>
        <sz val="8"/>
        <color theme="1"/>
        <rFont val="Arial"/>
      </rPr>
      <t>Descrição</t>
    </r>
  </si>
  <si>
    <r>
      <rPr>
        <b/>
        <sz val="8"/>
        <color theme="1"/>
        <rFont val="Arial"/>
      </rPr>
      <t>Tipo</t>
    </r>
  </si>
  <si>
    <r>
      <rPr>
        <b/>
        <sz val="8"/>
        <color theme="1"/>
        <rFont val="Arial"/>
      </rPr>
      <t>Und</t>
    </r>
  </si>
  <si>
    <r>
      <rPr>
        <b/>
        <sz val="8"/>
        <color theme="1"/>
        <rFont val="Arial"/>
      </rPr>
      <t>Quant.</t>
    </r>
  </si>
  <si>
    <r>
      <rPr>
        <b/>
        <sz val="8"/>
        <color theme="1"/>
        <rFont val="Arial"/>
      </rPr>
      <t>Valor Unit</t>
    </r>
  </si>
  <si>
    <r>
      <rPr>
        <b/>
        <sz val="8"/>
        <color theme="1"/>
        <rFont val="Arial"/>
      </rPr>
      <t>Total</t>
    </r>
  </si>
  <si>
    <r>
      <rPr>
        <sz val="7"/>
        <color theme="1"/>
        <rFont val="Arial MT"/>
      </rPr>
      <t>Composição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</si>
  <si>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</si>
  <si>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TELHAMENTO COM TELHA DE AÇO/ALUMÍNIO E = 0,5 MM, COM ATÉ 2
</t>
    </r>
    <r>
      <rPr>
        <sz val="7"/>
        <color rgb="FF000000"/>
        <rFont val="Arial MT"/>
      </rPr>
      <t>ÁGUAS, INCLUSO IÇAMENTO. AF_07/2019</t>
    </r>
  </si>
  <si>
    <r>
      <rPr>
        <sz val="7"/>
        <color theme="1"/>
        <rFont val="Arial MT"/>
      </rPr>
      <t>COBE - COBERTURA</t>
    </r>
  </si>
  <si>
    <r>
      <rPr>
        <sz val="7"/>
        <color theme="1"/>
        <rFont val="Arial MT"/>
      </rPr>
      <t>m²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</si>
  <si>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</si>
  <si>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</si>
  <si>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SERVENTE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</si>
  <si>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</si>
  <si>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</si>
  <si>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sz val="7"/>
        <color rgb="FF000000"/>
        <rFont val="Arial MT"/>
      </rPr>
      <t xml:space="preserve">Composição
</t>
    </r>
    <r>
      <rPr>
        <sz val="7"/>
        <color rgb="FF000000"/>
        <rFont val="Arial MT"/>
      </rPr>
      <t>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</si>
  <si>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</si>
  <si>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TELHADISTA COM ENCARGOS COMPLEMENTARES</t>
    </r>
  </si>
  <si>
    <r>
      <rPr>
        <sz val="7"/>
        <color theme="1"/>
        <rFont val="Arial MT"/>
      </rPr>
      <t>SEDI - SERVIÇOS DIVERSOS</t>
    </r>
  </si>
  <si>
    <r>
      <rPr>
        <sz val="7"/>
        <color theme="1"/>
        <rFont val="Arial MT"/>
      </rPr>
      <t>H</t>
    </r>
  </si>
  <si>
    <r>
      <rPr>
        <sz val="7"/>
        <color theme="1"/>
        <rFont val="Arial MT"/>
      </rPr>
      <t>Composição 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</si>
  <si>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</si>
  <si>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GUINCHO ELÉTRICO DE COLUNA, CAPACIDADE 400 KG, COM MOTO FREIO, MOTOR TRIFÁSICO DE 1,25 CV - CHP DIURNO. AF_03/2016</t>
    </r>
  </si>
  <si>
    <r>
      <rPr>
        <sz val="7"/>
        <color theme="1"/>
        <rFont val="Arial MT"/>
      </rPr>
      <t>CHOR - CUSTOS HORÁRIOS DE MÁQUINAS E EQUIPAMENTOS</t>
    </r>
  </si>
  <si>
    <r>
      <rPr>
        <sz val="7"/>
        <color theme="1"/>
        <rFont val="Arial MT"/>
      </rPr>
      <t>Composição Auxiliar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</si>
  <si>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</si>
  <si>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GUINCHO ELÉTRICO DE COLUNA, CAPACIDADE 400 KG, COM MOTO FREIO, MOTOR TRIFÁSICO DE 1,25 CV - CHI DIURNO. AF_03/2016</t>
    </r>
  </si>
  <si>
    <t>CHI</t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</si>
  <si>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</si>
  <si>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</si>
  <si>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TELHA TRAPEZOIDAL EM ACO ZINCADO, SEM PINTURA, ALTURA DE APROXIMADAMENTE 40 MM, ESPESSURA DE 0,50 MM E LARGURA UTIL DE
</t>
    </r>
    <r>
      <rPr>
        <sz val="7"/>
        <color rgb="FF000000"/>
        <rFont val="Arial MT"/>
      </rPr>
      <t>980 MM</t>
    </r>
  </si>
  <si>
    <t>Material</t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</si>
  <si>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</si>
  <si>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Insumo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</si>
  <si>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</si>
  <si>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HASTE RETA PARA GANCHO DE FERRO GALVANIZADO, COM ROSCA 1/4 "
</t>
    </r>
    <r>
      <rPr>
        <sz val="7"/>
        <color rgb="FF000000"/>
        <rFont val="Arial MT"/>
      </rPr>
      <t>X 30 CM PARA FIXACAO DE TELHA METALICA, INCLUI PORCA E ARRUELAS DE VEDACAO</t>
    </r>
  </si>
  <si>
    <r>
      <rPr>
        <sz val="7"/>
        <color theme="1"/>
        <rFont val="Arial MT"/>
      </rPr>
      <t>Material</t>
    </r>
  </si>
  <si>
    <r>
      <rPr>
        <sz val="7"/>
        <color theme="1"/>
        <rFont val="Arial MT"/>
      </rPr>
      <t>CJ</t>
    </r>
  </si>
  <si>
    <r>
      <rPr>
        <b/>
        <sz val="7"/>
        <color theme="1"/>
        <rFont val="Arial"/>
      </rPr>
      <t>Total sem BDI</t>
    </r>
  </si>
  <si>
    <r>
      <rPr>
        <b/>
        <sz val="7"/>
        <color theme="1"/>
        <rFont val="Arial"/>
      </rPr>
      <t>Total do BDI</t>
    </r>
  </si>
  <si>
    <r>
      <rPr>
        <b/>
        <sz val="7"/>
        <color theme="1"/>
        <rFont val="Arial"/>
      </rPr>
      <t>Total Geral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</si>
</sst>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00000000"/>
  </numFmts>
  <fonts count="14">
    <font>
      <sz val="10"/>
      <color rgb="FF000000"/>
      <name val="Times New Roman"/>
      <scheme val="minor"/>
    </font>
    <font>
      <sz val="10"/>
      <color rgb="FF000000"/>
      <name val="Times New Roman"/>
    </font>
    <font>
      <b/>
      <sz val="8"/>
      <color theme="1"/>
      <name val="Arial"/>
    </font>
    <font>
      <b/>
      <sz val="7"/>
      <color theme="1"/>
      <name val="Arial"/>
    </font>
    <font>
      <b/>
      <sz val="7"/>
      <color rgb="FF000000"/>
      <name val="Arial"/>
    </font>
    <font>
      <sz val="10"/>
      <name val="Times New Roman"/>
    </font>
    <font>
      <sz val="7"/>
      <color theme="1"/>
      <name val="Arial"/>
    </font>
    <font>
      <sz val="7"/>
      <color rgb="FF000000"/>
      <name val="Arial"/>
    </font>
    <font>
      <sz val="10"/>
      <color rgb="FFFF0000"/>
      <name val="Times New Roman"/>
    </font>
    <font>
      <sz val="8"/>
      <color rgb="FF000000"/>
      <name val="Times New Roman"/>
    </font>
    <font>
      <sz val="10"/>
      <color theme="1"/>
      <name val="Trebuchet MS"/>
    </font>
    <font>
      <sz val="6"/>
      <color theme="1"/>
      <name val="Trebuchet MS"/>
    </font>
    <font>
      <sz val="7"/>
      <color theme="1"/>
      <name val="Arial MT"/>
    </font>
    <font>
      <sz val="7"/>
      <color rgb="FF000000"/>
      <name val="Arial MT"/>
    </font>
  </fonts>
  <fills count="6">
    <fill>
      <patternFill patternType="none"/>
    </fill>
    <fill>
      <patternFill patternType="gray125"/>
    </fill>
    <fill>
      <patternFill patternType="solid">
        <fgColor rgb="FFD7EBF6"/>
        <bgColor rgb="FFD7EBF6"/>
      </patternFill>
    </fill>
    <fill>
      <patternFill patternType="solid">
        <fgColor rgb="FFDFEFD7"/>
        <bgColor rgb="FFDFEFD7"/>
      </patternFill>
    </fill>
    <fill>
      <patternFill patternType="solid">
        <fgColor rgb="FFD5D5D5"/>
        <bgColor rgb="FFD5D5D5"/>
      </patternFill>
    </fill>
    <fill>
      <patternFill patternType="solid">
        <fgColor rgb="FFEEEEEE"/>
        <bgColor rgb="FFEEEEEE"/>
      </patternFill>
    </fill>
  </fills>
  <borders count="50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4BD97"/>
      </left>
      <right style="thin">
        <color rgb="FFC4BD97"/>
      </right>
      <top style="thin">
        <color rgb="FFC4BD97"/>
      </top>
      <bottom style="thin">
        <color rgb="FFC4BD97"/>
      </bottom>
      <diagonal/>
    </border>
    <border>
      <left/>
      <right style="thin">
        <color rgb="FFC4BD97"/>
      </right>
      <top style="thin">
        <color rgb="FFC4BD97"/>
      </top>
      <bottom/>
      <diagonal/>
    </border>
    <border>
      <left style="thin">
        <color rgb="FFC4BD97"/>
      </left>
      <right/>
      <top/>
      <bottom style="thin">
        <color rgb="FFC4BD97"/>
      </bottom>
      <diagonal/>
    </border>
    <border>
      <left/>
      <right style="thin">
        <color rgb="FFC4BD97"/>
      </right>
      <top/>
      <bottom style="thin">
        <color rgb="FFC4BD97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/>
      <diagonal/>
    </border>
    <border>
      <left style="thin">
        <color rgb="FFCCCCCC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CCCCCC"/>
      </right>
      <top style="thin">
        <color rgb="FF000000"/>
      </top>
      <bottom/>
      <diagonal/>
    </border>
    <border>
      <left/>
      <right style="thin">
        <color rgb="FFC4BD97"/>
      </right>
      <top/>
      <bottom/>
      <diagonal/>
    </border>
    <border>
      <left style="thin">
        <color rgb="FFC4BD97"/>
      </left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/>
      <top style="thin">
        <color rgb="FF000000"/>
      </top>
      <bottom style="thin">
        <color rgb="FFCCCCCC"/>
      </bottom>
      <diagonal/>
    </border>
    <border>
      <left/>
      <right style="thin">
        <color rgb="FFCCCCCC"/>
      </right>
      <top style="thin">
        <color rgb="FF000000"/>
      </top>
      <bottom style="thin">
        <color rgb="FFCCCCCC"/>
      </bottom>
      <diagonal/>
    </border>
    <border>
      <left/>
      <right/>
      <top style="thin">
        <color rgb="FF000000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CCCCCC"/>
      </right>
      <top/>
      <bottom style="thin">
        <color rgb="FFBFBFBF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/>
      <diagonal/>
    </border>
    <border>
      <left/>
      <right/>
      <top/>
      <bottom/>
      <diagonal/>
    </border>
    <border>
      <left style="thin">
        <color rgb="FFCCCCCC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CCCCCC"/>
      </right>
      <top style="thin">
        <color rgb="FFBFBFBF"/>
      </top>
      <bottom/>
      <diagonal/>
    </border>
    <border>
      <left style="thin">
        <color rgb="FFCCCCCC"/>
      </left>
      <right style="thin">
        <color rgb="FFCCCCCC"/>
      </right>
      <top style="thin">
        <color rgb="FFBFBFBF"/>
      </top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4" fillId="2" borderId="2" xfId="0" applyNumberFormat="1" applyFont="1" applyFill="1" applyBorder="1" applyAlignment="1">
      <alignment horizontal="left" vertical="top" shrinkToFit="1"/>
    </xf>
    <xf numFmtId="0" fontId="1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right" vertical="top" shrinkToFi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6" fillId="3" borderId="10" xfId="0" applyFont="1" applyFill="1" applyBorder="1" applyAlignment="1">
      <alignment horizontal="left" vertical="top" wrapText="1"/>
    </xf>
    <xf numFmtId="1" fontId="7" fillId="3" borderId="10" xfId="0" applyNumberFormat="1" applyFont="1" applyFill="1" applyBorder="1" applyAlignment="1">
      <alignment horizontal="right" vertical="top" shrinkToFit="1"/>
    </xf>
    <xf numFmtId="0" fontId="1" fillId="3" borderId="10" xfId="0" applyFont="1" applyFill="1" applyBorder="1" applyAlignment="1">
      <alignment horizontal="left" vertical="top" wrapText="1"/>
    </xf>
    <xf numFmtId="2" fontId="7" fillId="3" borderId="10" xfId="0" applyNumberFormat="1" applyFont="1" applyFill="1" applyBorder="1" applyAlignment="1">
      <alignment horizontal="right" vertical="top" shrinkToFit="1"/>
    </xf>
    <xf numFmtId="0" fontId="1" fillId="4" borderId="10" xfId="0" applyFont="1" applyFill="1" applyBorder="1" applyAlignment="1">
      <alignment horizontal="left" vertical="top" wrapText="1"/>
    </xf>
    <xf numFmtId="1" fontId="7" fillId="4" borderId="10" xfId="0" applyNumberFormat="1" applyFont="1" applyFill="1" applyBorder="1" applyAlignment="1">
      <alignment horizontal="right" vertical="top" shrinkToFit="1"/>
    </xf>
    <xf numFmtId="0" fontId="6" fillId="4" borderId="10" xfId="0" applyFont="1" applyFill="1" applyBorder="1" applyAlignment="1">
      <alignment horizontal="left" vertical="top" wrapText="1"/>
    </xf>
    <xf numFmtId="2" fontId="7" fillId="4" borderId="10" xfId="0" applyNumberFormat="1" applyFont="1" applyFill="1" applyBorder="1" applyAlignment="1">
      <alignment horizontal="right" vertical="top" shrinkToFit="1"/>
    </xf>
    <xf numFmtId="0" fontId="8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right" vertical="top" wrapText="1"/>
    </xf>
    <xf numFmtId="0" fontId="2" fillId="0" borderId="23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1" fontId="4" fillId="2" borderId="28" xfId="0" applyNumberFormat="1" applyFont="1" applyFill="1" applyBorder="1" applyAlignment="1">
      <alignment horizontal="left" vertical="top" shrinkToFit="1"/>
    </xf>
    <xf numFmtId="0" fontId="1" fillId="2" borderId="28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top" wrapText="1"/>
    </xf>
    <xf numFmtId="4" fontId="4" fillId="2" borderId="28" xfId="0" applyNumberFormat="1" applyFont="1" applyFill="1" applyBorder="1" applyAlignment="1">
      <alignment horizontal="right" vertical="top" shrinkToFit="1"/>
    </xf>
    <xf numFmtId="0" fontId="6" fillId="5" borderId="10" xfId="0" applyFont="1" applyFill="1" applyBorder="1" applyAlignment="1">
      <alignment horizontal="left" vertical="top" wrapText="1"/>
    </xf>
    <xf numFmtId="165" fontId="7" fillId="5" borderId="10" xfId="0" applyNumberFormat="1" applyFont="1" applyFill="1" applyBorder="1" applyAlignment="1">
      <alignment horizontal="right" vertical="top" shrinkToFit="1"/>
    </xf>
    <xf numFmtId="0" fontId="1" fillId="5" borderId="10" xfId="0" applyFont="1" applyFill="1" applyBorder="1" applyAlignment="1">
      <alignment horizontal="left" vertical="top" wrapText="1"/>
    </xf>
    <xf numFmtId="2" fontId="7" fillId="5" borderId="10" xfId="0" applyNumberFormat="1" applyFont="1" applyFill="1" applyBorder="1" applyAlignment="1">
      <alignment horizontal="right" vertical="top" shrinkToFit="1"/>
    </xf>
    <xf numFmtId="2" fontId="7" fillId="5" borderId="10" xfId="0" applyNumberFormat="1" applyFont="1" applyFill="1" applyBorder="1" applyAlignment="1">
      <alignment horizontal="right" vertical="center" shrinkToFit="1"/>
    </xf>
    <xf numFmtId="2" fontId="6" fillId="0" borderId="8" xfId="0" applyNumberFormat="1" applyFont="1" applyBorder="1" applyAlignment="1">
      <alignment horizontal="left" vertical="center" wrapText="1"/>
    </xf>
    <xf numFmtId="0" fontId="1" fillId="2" borderId="35" xfId="0" applyFont="1" applyFill="1" applyBorder="1" applyAlignment="1">
      <alignment horizontal="left" vertical="center" wrapText="1"/>
    </xf>
    <xf numFmtId="4" fontId="4" fillId="2" borderId="36" xfId="0" applyNumberFormat="1" applyFont="1" applyFill="1" applyBorder="1" applyAlignment="1">
      <alignment horizontal="center" vertical="top" shrinkToFit="1"/>
    </xf>
    <xf numFmtId="0" fontId="2" fillId="0" borderId="42" xfId="0" applyFont="1" applyBorder="1" applyAlignment="1">
      <alignment horizontal="right" vertical="top" wrapText="1"/>
    </xf>
    <xf numFmtId="0" fontId="2" fillId="0" borderId="43" xfId="0" applyFont="1" applyBorder="1" applyAlignment="1">
      <alignment horizontal="center" vertical="top" wrapText="1"/>
    </xf>
    <xf numFmtId="2" fontId="7" fillId="3" borderId="10" xfId="0" applyNumberFormat="1" applyFont="1" applyFill="1" applyBorder="1" applyAlignment="1">
      <alignment horizontal="center" vertical="top" shrinkToFit="1"/>
    </xf>
    <xf numFmtId="2" fontId="7" fillId="4" borderId="10" xfId="0" applyNumberFormat="1" applyFont="1" applyFill="1" applyBorder="1" applyAlignment="1">
      <alignment horizontal="center" vertical="top" shrinkToFit="1"/>
    </xf>
    <xf numFmtId="0" fontId="1" fillId="0" borderId="13" xfId="0" applyFont="1" applyBorder="1" applyAlignment="1">
      <alignment horizontal="left" vertical="top"/>
    </xf>
    <xf numFmtId="2" fontId="7" fillId="5" borderId="10" xfId="0" applyNumberFormat="1" applyFont="1" applyFill="1" applyBorder="1" applyAlignment="1">
      <alignment horizontal="center" vertical="top" shrinkToFit="1"/>
    </xf>
    <xf numFmtId="0" fontId="2" fillId="0" borderId="2" xfId="0" applyFont="1" applyBorder="1" applyAlignment="1">
      <alignment horizontal="left" vertical="top" wrapText="1"/>
    </xf>
    <xf numFmtId="0" fontId="6" fillId="3" borderId="46" xfId="0" applyFont="1" applyFill="1" applyBorder="1" applyAlignment="1">
      <alignment horizontal="left" vertical="top" wrapText="1"/>
    </xf>
    <xf numFmtId="0" fontId="1" fillId="4" borderId="46" xfId="0" applyFont="1" applyFill="1" applyBorder="1" applyAlignment="1">
      <alignment horizontal="left" vertical="top" wrapText="1"/>
    </xf>
    <xf numFmtId="0" fontId="6" fillId="4" borderId="46" xfId="0" applyFont="1" applyFill="1" applyBorder="1" applyAlignment="1">
      <alignment horizontal="left" vertical="top" wrapText="1"/>
    </xf>
    <xf numFmtId="0" fontId="6" fillId="5" borderId="46" xfId="0" applyFont="1" applyFill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165" fontId="7" fillId="3" borderId="10" xfId="0" applyNumberFormat="1" applyFont="1" applyFill="1" applyBorder="1" applyAlignment="1">
      <alignment horizontal="right" vertical="top" shrinkToFit="1"/>
    </xf>
    <xf numFmtId="2" fontId="6" fillId="0" borderId="0" xfId="0" applyNumberFormat="1" applyFont="1" applyAlignment="1">
      <alignment horizontal="left" vertical="center" wrapText="1"/>
    </xf>
    <xf numFmtId="2" fontId="6" fillId="0" borderId="0" xfId="0" applyNumberFormat="1" applyFont="1" applyAlignment="1">
      <alignment horizontal="right" vertical="center" wrapText="1"/>
    </xf>
    <xf numFmtId="0" fontId="1" fillId="0" borderId="49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 wrapText="1"/>
    </xf>
    <xf numFmtId="0" fontId="6" fillId="0" borderId="49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right" vertical="center" wrapText="1"/>
    </xf>
    <xf numFmtId="164" fontId="3" fillId="0" borderId="49" xfId="0" applyNumberFormat="1" applyFont="1" applyBorder="1" applyAlignment="1">
      <alignment horizontal="right" vertical="center" wrapText="1"/>
    </xf>
    <xf numFmtId="2" fontId="3" fillId="0" borderId="49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left" vertical="top" shrinkToFit="1"/>
    </xf>
    <xf numFmtId="4" fontId="4" fillId="0" borderId="0" xfId="0" applyNumberFormat="1" applyFont="1" applyAlignment="1">
      <alignment horizontal="center" vertical="top" shrinkToFit="1"/>
    </xf>
    <xf numFmtId="0" fontId="9" fillId="0" borderId="0" xfId="0" applyFont="1" applyAlignment="1">
      <alignment horizontal="left" vertical="top"/>
    </xf>
    <xf numFmtId="0" fontId="6" fillId="5" borderId="11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6" fillId="5" borderId="11" xfId="0" applyFont="1" applyFill="1" applyBorder="1" applyAlignment="1">
      <alignment horizontal="center" vertical="top" wrapText="1"/>
    </xf>
    <xf numFmtId="164" fontId="7" fillId="5" borderId="11" xfId="0" applyNumberFormat="1" applyFont="1" applyFill="1" applyBorder="1" applyAlignment="1">
      <alignment horizontal="center" vertical="top" shrinkToFit="1"/>
    </xf>
    <xf numFmtId="2" fontId="7" fillId="3" borderId="11" xfId="0" applyNumberFormat="1" applyFont="1" applyFill="1" applyBorder="1" applyAlignment="1">
      <alignment horizontal="center" vertical="top" shrinkToFi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0" fontId="6" fillId="4" borderId="11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center" vertical="top" wrapText="1"/>
    </xf>
    <xf numFmtId="164" fontId="7" fillId="4" borderId="11" xfId="0" applyNumberFormat="1" applyFont="1" applyFill="1" applyBorder="1" applyAlignment="1">
      <alignment horizontal="center" vertical="top" shrinkToFit="1"/>
    </xf>
    <xf numFmtId="0" fontId="6" fillId="3" borderId="1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6" fillId="3" borderId="11" xfId="0" applyFont="1" applyFill="1" applyBorder="1" applyAlignment="1">
      <alignment horizontal="center" vertical="top" wrapText="1"/>
    </xf>
    <xf numFmtId="164" fontId="7" fillId="3" borderId="11" xfId="0" applyNumberFormat="1" applyFont="1" applyFill="1" applyBorder="1" applyAlignment="1">
      <alignment horizontal="center" vertical="top" shrinkToFit="1"/>
    </xf>
    <xf numFmtId="0" fontId="2" fillId="0" borderId="43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left" vertical="top"/>
    </xf>
    <xf numFmtId="2" fontId="3" fillId="0" borderId="5" xfId="0" applyNumberFormat="1" applyFont="1" applyBorder="1" applyAlignment="1">
      <alignment horizontal="right" vertical="center" wrapText="1"/>
    </xf>
    <xf numFmtId="2" fontId="7" fillId="3" borderId="11" xfId="0" applyNumberFormat="1" applyFont="1" applyFill="1" applyBorder="1" applyAlignment="1">
      <alignment horizontal="right" vertical="top" shrinkToFit="1"/>
    </xf>
    <xf numFmtId="0" fontId="1" fillId="2" borderId="29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1" fillId="2" borderId="32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4" fontId="4" fillId="2" borderId="37" xfId="0" applyNumberFormat="1" applyFont="1" applyFill="1" applyBorder="1" applyAlignment="1">
      <alignment horizontal="center" vertical="top" shrinkToFit="1"/>
    </xf>
    <xf numFmtId="0" fontId="5" fillId="0" borderId="38" xfId="0" applyFont="1" applyBorder="1" applyAlignment="1">
      <alignment horizontal="left" vertical="top"/>
    </xf>
    <xf numFmtId="0" fontId="3" fillId="0" borderId="21" xfId="0" applyFont="1" applyBorder="1" applyAlignment="1">
      <alignment horizontal="right" vertical="top" wrapText="1"/>
    </xf>
    <xf numFmtId="0" fontId="5" fillId="0" borderId="21" xfId="0" applyFont="1" applyBorder="1" applyAlignment="1">
      <alignment horizontal="left" vertical="top"/>
    </xf>
    <xf numFmtId="0" fontId="6" fillId="5" borderId="11" xfId="0" applyFont="1" applyFill="1" applyBorder="1" applyAlignment="1">
      <alignment horizontal="center" vertical="center" wrapText="1"/>
    </xf>
    <xf numFmtId="164" fontId="7" fillId="5" borderId="11" xfId="0" applyNumberFormat="1" applyFont="1" applyFill="1" applyBorder="1" applyAlignment="1">
      <alignment horizontal="right" vertical="top" shrinkToFit="1"/>
    </xf>
    <xf numFmtId="164" fontId="7" fillId="5" borderId="11" xfId="0" applyNumberFormat="1" applyFont="1" applyFill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wrapText="1"/>
    </xf>
    <xf numFmtId="2" fontId="6" fillId="0" borderId="5" xfId="0" applyNumberFormat="1" applyFont="1" applyBorder="1" applyAlignment="1">
      <alignment horizontal="right" vertical="center" wrapText="1"/>
    </xf>
    <xf numFmtId="0" fontId="6" fillId="4" borderId="11" xfId="0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right" vertical="top" shrinkToFit="1"/>
    </xf>
    <xf numFmtId="0" fontId="6" fillId="3" borderId="11" xfId="0" applyFont="1" applyFill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right" vertical="top" shrinkToFit="1"/>
    </xf>
    <xf numFmtId="0" fontId="2" fillId="0" borderId="7" xfId="0" applyFont="1" applyBorder="1" applyAlignment="1">
      <alignment horizontal="right" vertical="top" wrapText="1"/>
    </xf>
    <xf numFmtId="4" fontId="4" fillId="2" borderId="29" xfId="0" applyNumberFormat="1" applyFont="1" applyFill="1" applyBorder="1" applyAlignment="1">
      <alignment horizontal="right" vertical="top" shrinkToFit="1"/>
    </xf>
    <xf numFmtId="0" fontId="2" fillId="0" borderId="23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left" vertical="top"/>
    </xf>
    <xf numFmtId="2" fontId="6" fillId="0" borderId="19" xfId="0" applyNumberFormat="1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0" fontId="4" fillId="0" borderId="0" xfId="0" applyNumberFormat="1" applyFont="1" applyAlignment="1">
      <alignment horizontal="left" vertical="top" shrinkToFit="1"/>
    </xf>
    <xf numFmtId="0" fontId="1" fillId="0" borderId="0" xfId="0" applyFont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/>
    </xf>
    <xf numFmtId="4" fontId="4" fillId="2" borderId="3" xfId="0" applyNumberFormat="1" applyFont="1" applyFill="1" applyBorder="1" applyAlignment="1">
      <alignment horizontal="right" vertical="top" shrinkToFit="1"/>
    </xf>
    <xf numFmtId="0" fontId="2" fillId="0" borderId="1" xfId="0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center" vertical="top" shrinkToFit="1"/>
    </xf>
    <xf numFmtId="0" fontId="3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5" fillId="0" borderId="45" xfId="0" applyFont="1" applyBorder="1" applyAlignment="1">
      <alignment horizontal="left" vertical="top"/>
    </xf>
    <xf numFmtId="2" fontId="7" fillId="3" borderId="47" xfId="0" applyNumberFormat="1" applyFont="1" applyFill="1" applyBorder="1" applyAlignment="1">
      <alignment horizontal="center" vertical="top" shrinkToFit="1"/>
    </xf>
    <xf numFmtId="0" fontId="5" fillId="0" borderId="48" xfId="0" applyFont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4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workbookViewId="0">
      <selection activeCell="A111" sqref="A111:Q111"/>
    </sheetView>
  </sheetViews>
  <sheetFormatPr defaultColWidth="14.44140625" defaultRowHeight="15" customHeight="1"/>
  <cols>
    <col min="1" max="1" width="10.33203125" customWidth="1"/>
    <col min="2" max="2" width="12.44140625" customWidth="1"/>
    <col min="3" max="3" width="10.33203125" customWidth="1"/>
    <col min="4" max="4" width="62.6640625" customWidth="1"/>
    <col min="5" max="5" width="8.44140625" customWidth="1"/>
    <col min="6" max="6" width="6.88671875" customWidth="1"/>
    <col min="7" max="7" width="3.5546875" customWidth="1"/>
    <col min="8" max="8" width="8.44140625" customWidth="1"/>
    <col min="9" max="9" width="8.6640625" customWidth="1"/>
    <col min="10" max="10" width="3.5546875" customWidth="1"/>
    <col min="11" max="11" width="1.109375" customWidth="1"/>
    <col min="12" max="12" width="8.33203125" customWidth="1"/>
    <col min="13" max="13" width="2.88671875" customWidth="1"/>
    <col min="14" max="14" width="13.33203125" customWidth="1"/>
    <col min="15" max="16" width="6.6640625" customWidth="1"/>
    <col min="17" max="17" width="7.6640625" customWidth="1"/>
    <col min="18" max="18" width="4.33203125" customWidth="1"/>
    <col min="19" max="19" width="3.5546875" customWidth="1"/>
    <col min="20" max="27" width="8.6640625" customWidth="1"/>
  </cols>
  <sheetData>
    <row r="1" spans="1:23" ht="12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23" ht="12.75" customHeight="1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23" ht="12.75" customHeight="1"/>
    <row r="4" spans="1:23" ht="11.25" customHeight="1">
      <c r="A4" s="140" t="s">
        <v>2</v>
      </c>
      <c r="B4" s="139"/>
      <c r="C4" s="139"/>
      <c r="D4" s="139"/>
      <c r="E4" s="139"/>
      <c r="F4" s="140" t="s">
        <v>3</v>
      </c>
      <c r="G4" s="139"/>
      <c r="H4" s="139"/>
      <c r="I4" s="139"/>
      <c r="J4" s="140" t="s">
        <v>4</v>
      </c>
      <c r="K4" s="139"/>
      <c r="L4" s="139"/>
      <c r="M4" s="140" t="s">
        <v>5</v>
      </c>
      <c r="N4" s="139"/>
      <c r="O4" s="139"/>
      <c r="P4" s="139"/>
      <c r="Q4" s="139"/>
      <c r="R4" s="139"/>
      <c r="S4" s="139"/>
    </row>
    <row r="5" spans="1:23" ht="9" customHeight="1">
      <c r="A5" s="141" t="s">
        <v>6</v>
      </c>
      <c r="B5" s="139"/>
      <c r="C5" s="139"/>
      <c r="D5" s="139"/>
      <c r="E5" s="139"/>
      <c r="F5" s="141" t="s">
        <v>7</v>
      </c>
      <c r="G5" s="139"/>
      <c r="H5" s="139"/>
      <c r="I5" s="139"/>
      <c r="J5" s="142">
        <v>0.27839999999999998</v>
      </c>
      <c r="K5" s="139"/>
      <c r="L5" s="139"/>
      <c r="M5" s="141" t="s">
        <v>8</v>
      </c>
      <c r="N5" s="139"/>
      <c r="O5" s="139"/>
      <c r="P5" s="139"/>
      <c r="Q5" s="139"/>
      <c r="R5" s="139"/>
      <c r="S5" s="139"/>
    </row>
    <row r="6" spans="1:23" ht="9" customHeight="1">
      <c r="A6" s="143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41" t="s">
        <v>9</v>
      </c>
      <c r="N6" s="139"/>
      <c r="O6" s="139"/>
      <c r="P6" s="139"/>
      <c r="Q6" s="139"/>
      <c r="R6" s="139"/>
      <c r="S6" s="139"/>
    </row>
    <row r="7" spans="1:23" ht="9" customHeight="1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41" t="s">
        <v>10</v>
      </c>
      <c r="N7" s="139"/>
      <c r="O7" s="139"/>
      <c r="P7" s="139"/>
      <c r="Q7" s="139"/>
      <c r="R7" s="139"/>
      <c r="S7" s="139"/>
    </row>
    <row r="8" spans="1:23" ht="9" customHeight="1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41" t="s">
        <v>11</v>
      </c>
      <c r="N8" s="139"/>
      <c r="O8" s="139"/>
      <c r="P8" s="139"/>
      <c r="Q8" s="139"/>
      <c r="R8" s="139"/>
      <c r="S8" s="139"/>
    </row>
    <row r="9" spans="1:23" ht="11.25" customHeight="1">
      <c r="A9" s="147" t="s">
        <v>12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"/>
    </row>
    <row r="10" spans="1:23" ht="17.25" customHeight="1">
      <c r="A10" s="3">
        <v>1</v>
      </c>
      <c r="B10" s="4"/>
      <c r="C10" s="4"/>
      <c r="D10" s="5" t="s">
        <v>13</v>
      </c>
      <c r="E10" s="144"/>
      <c r="F10" s="145"/>
      <c r="G10" s="144"/>
      <c r="H10" s="83"/>
      <c r="I10" s="83"/>
      <c r="J10" s="145"/>
      <c r="K10" s="144"/>
      <c r="L10" s="83"/>
      <c r="M10" s="145"/>
      <c r="N10" s="4"/>
      <c r="O10" s="6"/>
      <c r="P10" s="146">
        <f>P17+P25</f>
        <v>0</v>
      </c>
      <c r="Q10" s="145"/>
    </row>
    <row r="11" spans="1:23" ht="12.75" customHeight="1">
      <c r="A11" s="7" t="s">
        <v>14</v>
      </c>
      <c r="B11" s="8" t="s">
        <v>15</v>
      </c>
      <c r="C11" s="7" t="s">
        <v>16</v>
      </c>
      <c r="D11" s="7" t="s">
        <v>17</v>
      </c>
      <c r="E11" s="90" t="s">
        <v>18</v>
      </c>
      <c r="F11" s="91"/>
      <c r="G11" s="91"/>
      <c r="H11" s="92"/>
      <c r="I11" s="93" t="s">
        <v>19</v>
      </c>
      <c r="J11" s="92"/>
      <c r="K11" s="122" t="s">
        <v>20</v>
      </c>
      <c r="L11" s="91"/>
      <c r="M11" s="92"/>
      <c r="N11" s="8" t="s">
        <v>21</v>
      </c>
      <c r="O11" s="8" t="s">
        <v>22</v>
      </c>
      <c r="P11" s="122" t="s">
        <v>23</v>
      </c>
      <c r="Q11" s="92"/>
    </row>
    <row r="12" spans="1:23" ht="18.75" customHeight="1">
      <c r="A12" s="9" t="s">
        <v>24</v>
      </c>
      <c r="B12" s="10">
        <v>104803</v>
      </c>
      <c r="C12" s="9" t="s">
        <v>25</v>
      </c>
      <c r="D12" s="11" t="s">
        <v>26</v>
      </c>
      <c r="E12" s="148" t="s">
        <v>27</v>
      </c>
      <c r="F12" s="77"/>
      <c r="G12" s="77"/>
      <c r="H12" s="78"/>
      <c r="I12" s="97" t="s">
        <v>28</v>
      </c>
      <c r="J12" s="78"/>
      <c r="K12" s="121">
        <v>1</v>
      </c>
      <c r="L12" s="77"/>
      <c r="M12" s="78"/>
      <c r="N12" s="12"/>
      <c r="O12" s="8"/>
      <c r="P12" s="102"/>
      <c r="Q12" s="78"/>
    </row>
    <row r="13" spans="1:23" ht="18" customHeight="1">
      <c r="A13" s="13" t="s">
        <v>29</v>
      </c>
      <c r="B13" s="14">
        <v>88316</v>
      </c>
      <c r="C13" s="15" t="s">
        <v>30</v>
      </c>
      <c r="D13" s="15" t="s">
        <v>31</v>
      </c>
      <c r="E13" s="86" t="s">
        <v>32</v>
      </c>
      <c r="F13" s="77"/>
      <c r="G13" s="77"/>
      <c r="H13" s="78"/>
      <c r="I13" s="87" t="s">
        <v>33</v>
      </c>
      <c r="J13" s="78"/>
      <c r="K13" s="119">
        <v>0.111</v>
      </c>
      <c r="L13" s="77"/>
      <c r="M13" s="78"/>
      <c r="N13" s="12"/>
      <c r="O13" s="16"/>
      <c r="P13" s="102"/>
      <c r="Q13" s="78"/>
      <c r="V13" s="17"/>
      <c r="W13" s="18"/>
    </row>
    <row r="14" spans="1:23" ht="18" customHeight="1">
      <c r="A14" s="13" t="s">
        <v>34</v>
      </c>
      <c r="B14" s="14">
        <v>88323</v>
      </c>
      <c r="C14" s="15" t="s">
        <v>35</v>
      </c>
      <c r="D14" s="15" t="s">
        <v>36</v>
      </c>
      <c r="E14" s="86" t="s">
        <v>37</v>
      </c>
      <c r="F14" s="77"/>
      <c r="G14" s="77"/>
      <c r="H14" s="78"/>
      <c r="I14" s="87" t="s">
        <v>38</v>
      </c>
      <c r="J14" s="78"/>
      <c r="K14" s="119">
        <v>8.2900000000000001E-2</v>
      </c>
      <c r="L14" s="77"/>
      <c r="M14" s="78"/>
      <c r="N14" s="12"/>
      <c r="O14" s="16"/>
      <c r="P14" s="102"/>
      <c r="Q14" s="78"/>
      <c r="V14" s="19"/>
      <c r="W14" s="20"/>
    </row>
    <row r="15" spans="1:23" ht="12.75" customHeight="1">
      <c r="B15" s="21"/>
      <c r="C15" s="21"/>
      <c r="D15" s="21"/>
      <c r="E15" s="133" t="s">
        <v>39</v>
      </c>
      <c r="F15" s="130"/>
      <c r="G15" s="130"/>
      <c r="H15" s="22">
        <v>4.4400000000000004</v>
      </c>
      <c r="I15" s="134" t="s">
        <v>40</v>
      </c>
      <c r="J15" s="135"/>
      <c r="K15" s="136">
        <v>0</v>
      </c>
      <c r="L15" s="135"/>
      <c r="M15" s="137"/>
      <c r="N15" s="23" t="s">
        <v>41</v>
      </c>
      <c r="O15" s="23"/>
      <c r="P15" s="102"/>
      <c r="Q15" s="78"/>
      <c r="R15" s="24"/>
    </row>
    <row r="16" spans="1:23" ht="12.75" customHeight="1">
      <c r="B16" s="24"/>
      <c r="C16" s="24"/>
      <c r="D16" s="24"/>
      <c r="E16" s="82" t="s">
        <v>42</v>
      </c>
      <c r="F16" s="83"/>
      <c r="G16" s="83"/>
      <c r="H16" s="25">
        <v>1.67</v>
      </c>
      <c r="I16" s="129"/>
      <c r="J16" s="130"/>
      <c r="K16" s="131"/>
      <c r="L16" s="130"/>
      <c r="M16" s="130"/>
      <c r="N16" s="26" t="s">
        <v>43</v>
      </c>
      <c r="O16" s="26"/>
      <c r="P16" s="102"/>
      <c r="Q16" s="78"/>
      <c r="R16" s="21"/>
    </row>
    <row r="17" spans="1:22" ht="12.75" customHeight="1">
      <c r="B17" s="24"/>
      <c r="C17" s="24"/>
      <c r="D17" s="24"/>
      <c r="E17" s="82"/>
      <c r="F17" s="83"/>
      <c r="G17" s="83"/>
      <c r="H17" s="25"/>
      <c r="I17" s="84" t="s">
        <v>44</v>
      </c>
      <c r="J17" s="83"/>
      <c r="K17" s="85">
        <v>78.83</v>
      </c>
      <c r="L17" s="83"/>
      <c r="M17" s="83"/>
      <c r="N17" s="27" t="s">
        <v>45</v>
      </c>
      <c r="O17" s="28"/>
      <c r="P17" s="102"/>
      <c r="Q17" s="78"/>
      <c r="R17" s="21"/>
    </row>
    <row r="18" spans="1:22" ht="9" customHeight="1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2"/>
    </row>
    <row r="19" spans="1:22" ht="13.5" customHeight="1">
      <c r="A19" s="30" t="s">
        <v>46</v>
      </c>
      <c r="B19" s="31" t="s">
        <v>47</v>
      </c>
      <c r="C19" s="30" t="s">
        <v>48</v>
      </c>
      <c r="D19" s="30" t="s">
        <v>49</v>
      </c>
      <c r="E19" s="124" t="s">
        <v>50</v>
      </c>
      <c r="F19" s="125"/>
      <c r="G19" s="125"/>
      <c r="H19" s="126"/>
      <c r="I19" s="127" t="s">
        <v>51</v>
      </c>
      <c r="J19" s="126"/>
      <c r="K19" s="128" t="s">
        <v>52</v>
      </c>
      <c r="L19" s="125"/>
      <c r="M19" s="126"/>
      <c r="N19" s="31" t="s">
        <v>53</v>
      </c>
      <c r="O19" s="31"/>
      <c r="P19" s="128" t="s">
        <v>54</v>
      </c>
      <c r="Q19" s="126"/>
      <c r="U19" s="33"/>
    </row>
    <row r="20" spans="1:22" ht="27.75" customHeight="1">
      <c r="A20" s="9" t="s">
        <v>55</v>
      </c>
      <c r="B20" s="10">
        <v>97647</v>
      </c>
      <c r="C20" s="9" t="s">
        <v>56</v>
      </c>
      <c r="D20" s="9" t="s">
        <v>57</v>
      </c>
      <c r="E20" s="89" t="s">
        <v>58</v>
      </c>
      <c r="F20" s="77"/>
      <c r="G20" s="77"/>
      <c r="H20" s="78"/>
      <c r="I20" s="97" t="s">
        <v>59</v>
      </c>
      <c r="J20" s="78"/>
      <c r="K20" s="121">
        <v>1</v>
      </c>
      <c r="L20" s="77"/>
      <c r="M20" s="78"/>
      <c r="N20" s="12"/>
      <c r="O20" s="12"/>
      <c r="P20" s="102"/>
      <c r="Q20" s="78"/>
      <c r="V20" s="34"/>
    </row>
    <row r="21" spans="1:22" ht="18" customHeight="1">
      <c r="A21" s="13" t="s">
        <v>60</v>
      </c>
      <c r="B21" s="14">
        <v>88316</v>
      </c>
      <c r="C21" s="15" t="s">
        <v>61</v>
      </c>
      <c r="D21" s="15" t="s">
        <v>62</v>
      </c>
      <c r="E21" s="86" t="s">
        <v>63</v>
      </c>
      <c r="F21" s="77"/>
      <c r="G21" s="77"/>
      <c r="H21" s="78"/>
      <c r="I21" s="87" t="s">
        <v>64</v>
      </c>
      <c r="J21" s="78"/>
      <c r="K21" s="119">
        <v>0.1153</v>
      </c>
      <c r="L21" s="77"/>
      <c r="M21" s="78"/>
      <c r="N21" s="12"/>
      <c r="O21" s="16"/>
      <c r="P21" s="102"/>
      <c r="Q21" s="78"/>
    </row>
    <row r="22" spans="1:22" ht="18" customHeight="1">
      <c r="A22" s="13" t="s">
        <v>65</v>
      </c>
      <c r="B22" s="14">
        <v>88323</v>
      </c>
      <c r="C22" s="15" t="s">
        <v>66</v>
      </c>
      <c r="D22" s="15" t="s">
        <v>67</v>
      </c>
      <c r="E22" s="86" t="s">
        <v>68</v>
      </c>
      <c r="F22" s="77"/>
      <c r="G22" s="77"/>
      <c r="H22" s="78"/>
      <c r="I22" s="87" t="s">
        <v>69</v>
      </c>
      <c r="J22" s="78"/>
      <c r="K22" s="119">
        <v>4.0800000000000003E-2</v>
      </c>
      <c r="L22" s="77"/>
      <c r="M22" s="78"/>
      <c r="N22" s="12"/>
      <c r="O22" s="16"/>
      <c r="P22" s="102"/>
      <c r="Q22" s="78"/>
    </row>
    <row r="23" spans="1:22" ht="12.75" customHeight="1">
      <c r="B23" s="21"/>
      <c r="C23" s="21"/>
      <c r="D23" s="21"/>
      <c r="E23" s="133" t="s">
        <v>39</v>
      </c>
      <c r="F23" s="130"/>
      <c r="G23" s="130"/>
      <c r="H23" s="22">
        <v>3.48</v>
      </c>
      <c r="I23" s="129" t="s">
        <v>40</v>
      </c>
      <c r="J23" s="130"/>
      <c r="K23" s="131">
        <v>0</v>
      </c>
      <c r="L23" s="130"/>
      <c r="M23" s="130"/>
      <c r="N23" s="23" t="s">
        <v>41</v>
      </c>
      <c r="O23" s="23"/>
      <c r="P23" s="102"/>
      <c r="Q23" s="78"/>
      <c r="R23" s="24"/>
    </row>
    <row r="24" spans="1:22" ht="12.75" customHeight="1">
      <c r="B24" s="24"/>
      <c r="C24" s="24"/>
      <c r="D24" s="24"/>
      <c r="E24" s="82" t="s">
        <v>42</v>
      </c>
      <c r="F24" s="83"/>
      <c r="G24" s="83"/>
      <c r="H24" s="25">
        <f>6.05-4.73</f>
        <v>1.3199999999999994</v>
      </c>
      <c r="I24" s="116"/>
      <c r="J24" s="83"/>
      <c r="K24" s="117"/>
      <c r="L24" s="83"/>
      <c r="M24" s="83"/>
      <c r="N24" s="26" t="s">
        <v>43</v>
      </c>
      <c r="O24" s="26"/>
      <c r="P24" s="102"/>
      <c r="Q24" s="78"/>
      <c r="R24" s="21"/>
    </row>
    <row r="25" spans="1:22" ht="12.75" customHeight="1">
      <c r="B25" s="24"/>
      <c r="C25" s="24"/>
      <c r="D25" s="24"/>
      <c r="E25" s="82"/>
      <c r="F25" s="83"/>
      <c r="G25" s="83"/>
      <c r="H25" s="25"/>
      <c r="I25" s="84" t="s">
        <v>44</v>
      </c>
      <c r="J25" s="83"/>
      <c r="K25" s="85">
        <v>280.36</v>
      </c>
      <c r="L25" s="83"/>
      <c r="M25" s="83"/>
      <c r="N25" s="27" t="s">
        <v>45</v>
      </c>
      <c r="O25" s="28"/>
      <c r="P25" s="101">
        <f>K25*P24</f>
        <v>0</v>
      </c>
      <c r="Q25" s="83"/>
      <c r="R25" s="21"/>
    </row>
    <row r="26" spans="1:22" ht="9.75" customHeight="1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V26" s="34"/>
    </row>
    <row r="27" spans="1:22" ht="18" customHeight="1">
      <c r="A27" s="35">
        <v>2</v>
      </c>
      <c r="B27" s="36"/>
      <c r="C27" s="36"/>
      <c r="D27" s="37" t="s">
        <v>70</v>
      </c>
      <c r="E27" s="103"/>
      <c r="F27" s="104"/>
      <c r="G27" s="103"/>
      <c r="H27" s="105"/>
      <c r="I27" s="105"/>
      <c r="J27" s="104"/>
      <c r="K27" s="103"/>
      <c r="L27" s="105"/>
      <c r="M27" s="104"/>
      <c r="N27" s="36"/>
      <c r="O27" s="38"/>
      <c r="P27" s="123">
        <f>P37</f>
        <v>0</v>
      </c>
      <c r="Q27" s="104"/>
    </row>
    <row r="28" spans="1:22" ht="12.75" customHeight="1">
      <c r="A28" s="7" t="s">
        <v>71</v>
      </c>
      <c r="B28" s="8" t="s">
        <v>72</v>
      </c>
      <c r="C28" s="7" t="s">
        <v>73</v>
      </c>
      <c r="D28" s="7" t="s">
        <v>74</v>
      </c>
      <c r="E28" s="90" t="s">
        <v>75</v>
      </c>
      <c r="F28" s="91"/>
      <c r="G28" s="91"/>
      <c r="H28" s="92"/>
      <c r="I28" s="132" t="s">
        <v>76</v>
      </c>
      <c r="J28" s="92"/>
      <c r="K28" s="122" t="s">
        <v>77</v>
      </c>
      <c r="L28" s="91"/>
      <c r="M28" s="92"/>
      <c r="N28" s="8" t="s">
        <v>78</v>
      </c>
      <c r="O28" s="8"/>
      <c r="P28" s="122" t="s">
        <v>79</v>
      </c>
      <c r="Q28" s="92"/>
    </row>
    <row r="29" spans="1:22" ht="27.75" customHeight="1">
      <c r="A29" s="9" t="s">
        <v>80</v>
      </c>
      <c r="B29" s="10">
        <v>98546</v>
      </c>
      <c r="C29" s="9" t="s">
        <v>81</v>
      </c>
      <c r="D29" s="11" t="s">
        <v>82</v>
      </c>
      <c r="E29" s="89" t="s">
        <v>83</v>
      </c>
      <c r="F29" s="77"/>
      <c r="G29" s="77"/>
      <c r="H29" s="78"/>
      <c r="I29" s="120" t="s">
        <v>84</v>
      </c>
      <c r="J29" s="78"/>
      <c r="K29" s="121">
        <v>1</v>
      </c>
      <c r="L29" s="77"/>
      <c r="M29" s="78"/>
      <c r="N29" s="12"/>
      <c r="O29" s="12"/>
      <c r="P29" s="102"/>
      <c r="Q29" s="78"/>
    </row>
    <row r="30" spans="1:22" ht="18.75" customHeight="1">
      <c r="A30" s="13" t="s">
        <v>85</v>
      </c>
      <c r="B30" s="14">
        <v>88243</v>
      </c>
      <c r="C30" s="15" t="s">
        <v>86</v>
      </c>
      <c r="D30" s="15" t="s">
        <v>87</v>
      </c>
      <c r="E30" s="86" t="s">
        <v>88</v>
      </c>
      <c r="F30" s="77"/>
      <c r="G30" s="77"/>
      <c r="H30" s="78"/>
      <c r="I30" s="118" t="s">
        <v>89</v>
      </c>
      <c r="J30" s="78"/>
      <c r="K30" s="119">
        <v>0.2102</v>
      </c>
      <c r="L30" s="77"/>
      <c r="M30" s="78"/>
      <c r="N30" s="12"/>
      <c r="O30" s="16"/>
      <c r="P30" s="102"/>
      <c r="Q30" s="78"/>
    </row>
    <row r="31" spans="1:22" ht="18" customHeight="1">
      <c r="A31" s="13" t="s">
        <v>90</v>
      </c>
      <c r="B31" s="14">
        <v>88270</v>
      </c>
      <c r="C31" s="15" t="s">
        <v>91</v>
      </c>
      <c r="D31" s="15" t="s">
        <v>92</v>
      </c>
      <c r="E31" s="86" t="s">
        <v>93</v>
      </c>
      <c r="F31" s="77"/>
      <c r="G31" s="77"/>
      <c r="H31" s="78"/>
      <c r="I31" s="118" t="s">
        <v>94</v>
      </c>
      <c r="J31" s="78"/>
      <c r="K31" s="119">
        <v>0.93240000000000001</v>
      </c>
      <c r="L31" s="77"/>
      <c r="M31" s="78"/>
      <c r="N31" s="12"/>
      <c r="O31" s="16"/>
      <c r="P31" s="102"/>
      <c r="Q31" s="78"/>
    </row>
    <row r="32" spans="1:22" ht="18.75" customHeight="1">
      <c r="A32" s="39" t="s">
        <v>95</v>
      </c>
      <c r="B32" s="40">
        <v>511</v>
      </c>
      <c r="C32" s="39" t="s">
        <v>96</v>
      </c>
      <c r="D32" s="41" t="s">
        <v>97</v>
      </c>
      <c r="E32" s="76" t="s">
        <v>98</v>
      </c>
      <c r="F32" s="77"/>
      <c r="G32" s="77"/>
      <c r="H32" s="78"/>
      <c r="I32" s="113" t="s">
        <v>99</v>
      </c>
      <c r="J32" s="78"/>
      <c r="K32" s="114">
        <v>0.58720000000000006</v>
      </c>
      <c r="L32" s="77"/>
      <c r="M32" s="78"/>
      <c r="N32" s="12"/>
      <c r="O32" s="42"/>
      <c r="P32" s="102"/>
      <c r="Q32" s="78"/>
    </row>
    <row r="33" spans="1:18" ht="18.75" customHeight="1">
      <c r="A33" s="39" t="s">
        <v>100</v>
      </c>
      <c r="B33" s="40">
        <v>4015</v>
      </c>
      <c r="C33" s="39" t="s">
        <v>101</v>
      </c>
      <c r="D33" s="41" t="s">
        <v>102</v>
      </c>
      <c r="E33" s="76" t="s">
        <v>103</v>
      </c>
      <c r="F33" s="77"/>
      <c r="G33" s="77"/>
      <c r="H33" s="78"/>
      <c r="I33" s="113" t="s">
        <v>104</v>
      </c>
      <c r="J33" s="78"/>
      <c r="K33" s="115">
        <v>1.1318999999999999</v>
      </c>
      <c r="L33" s="77"/>
      <c r="M33" s="78"/>
      <c r="N33" s="12"/>
      <c r="O33" s="43"/>
      <c r="P33" s="102"/>
      <c r="Q33" s="78"/>
    </row>
    <row r="34" spans="1:18" ht="17.25" customHeight="1">
      <c r="A34" s="39" t="s">
        <v>105</v>
      </c>
      <c r="B34" s="40">
        <v>4226</v>
      </c>
      <c r="C34" s="39" t="s">
        <v>106</v>
      </c>
      <c r="D34" s="39" t="s">
        <v>107</v>
      </c>
      <c r="E34" s="76" t="s">
        <v>108</v>
      </c>
      <c r="F34" s="77"/>
      <c r="G34" s="77"/>
      <c r="H34" s="78"/>
      <c r="I34" s="113" t="s">
        <v>109</v>
      </c>
      <c r="J34" s="78"/>
      <c r="K34" s="115">
        <v>0.26</v>
      </c>
      <c r="L34" s="77"/>
      <c r="M34" s="78"/>
      <c r="N34" s="12"/>
      <c r="O34" s="43"/>
      <c r="P34" s="102"/>
      <c r="Q34" s="78"/>
    </row>
    <row r="35" spans="1:18" ht="12.75" customHeight="1">
      <c r="B35" s="24"/>
      <c r="C35" s="24"/>
      <c r="D35" s="24"/>
      <c r="E35" s="82" t="s">
        <v>39</v>
      </c>
      <c r="F35" s="83"/>
      <c r="G35" s="83"/>
      <c r="H35" s="25">
        <v>28.19</v>
      </c>
      <c r="I35" s="116" t="s">
        <v>40</v>
      </c>
      <c r="J35" s="83"/>
      <c r="K35" s="117">
        <v>0</v>
      </c>
      <c r="L35" s="83"/>
      <c r="M35" s="83"/>
      <c r="N35" s="26" t="s">
        <v>41</v>
      </c>
      <c r="O35" s="26"/>
      <c r="P35" s="102"/>
      <c r="Q35" s="78"/>
      <c r="R35" s="24"/>
    </row>
    <row r="36" spans="1:18" ht="12.75" customHeight="1">
      <c r="B36" s="24"/>
      <c r="C36" s="24"/>
      <c r="D36" s="24"/>
      <c r="E36" s="82" t="s">
        <v>42</v>
      </c>
      <c r="F36" s="83"/>
      <c r="G36" s="83"/>
      <c r="H36" s="44">
        <f>P36-P29</f>
        <v>0</v>
      </c>
      <c r="I36" s="116"/>
      <c r="J36" s="83"/>
      <c r="K36" s="117"/>
      <c r="L36" s="83"/>
      <c r="M36" s="83"/>
      <c r="N36" s="26" t="s">
        <v>43</v>
      </c>
      <c r="O36" s="26"/>
      <c r="P36" s="102"/>
      <c r="Q36" s="78"/>
      <c r="R36" s="21"/>
    </row>
    <row r="37" spans="1:18" ht="12.75" customHeight="1">
      <c r="B37" s="24"/>
      <c r="C37" s="24"/>
      <c r="D37" s="24"/>
      <c r="E37" s="82"/>
      <c r="F37" s="83"/>
      <c r="G37" s="83"/>
      <c r="H37" s="25"/>
      <c r="I37" s="84" t="s">
        <v>44</v>
      </c>
      <c r="J37" s="83"/>
      <c r="K37" s="85">
        <v>280.36</v>
      </c>
      <c r="L37" s="83"/>
      <c r="M37" s="83"/>
      <c r="N37" s="27" t="s">
        <v>45</v>
      </c>
      <c r="O37" s="28"/>
      <c r="P37" s="101">
        <f>K37*P36</f>
        <v>0</v>
      </c>
      <c r="Q37" s="83"/>
      <c r="R37" s="21"/>
    </row>
    <row r="38" spans="1:18" ht="8.25" customHeight="1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</row>
    <row r="39" spans="1:18" ht="18" customHeight="1">
      <c r="A39" s="35">
        <v>3</v>
      </c>
      <c r="B39" s="36"/>
      <c r="C39" s="36"/>
      <c r="D39" s="37" t="s">
        <v>110</v>
      </c>
      <c r="E39" s="103"/>
      <c r="F39" s="104"/>
      <c r="G39" s="103"/>
      <c r="H39" s="105"/>
      <c r="I39" s="105"/>
      <c r="J39" s="104"/>
      <c r="K39" s="106"/>
      <c r="L39" s="107"/>
      <c r="M39" s="108"/>
      <c r="N39" s="45"/>
      <c r="O39" s="46"/>
      <c r="P39" s="109">
        <f>P53+P68+P83+P92+P104</f>
        <v>0</v>
      </c>
      <c r="Q39" s="110"/>
    </row>
    <row r="40" spans="1:18" ht="12.75" customHeight="1">
      <c r="A40" s="7" t="s">
        <v>111</v>
      </c>
      <c r="B40" s="8" t="s">
        <v>112</v>
      </c>
      <c r="C40" s="7" t="s">
        <v>113</v>
      </c>
      <c r="D40" s="7" t="s">
        <v>114</v>
      </c>
      <c r="E40" s="90" t="s">
        <v>115</v>
      </c>
      <c r="F40" s="91"/>
      <c r="G40" s="91"/>
      <c r="H40" s="92"/>
      <c r="I40" s="93" t="s">
        <v>116</v>
      </c>
      <c r="J40" s="92"/>
      <c r="K40" s="94" t="s">
        <v>117</v>
      </c>
      <c r="L40" s="95"/>
      <c r="M40" s="96"/>
      <c r="N40" s="47" t="s">
        <v>118</v>
      </c>
      <c r="O40" s="48"/>
      <c r="P40" s="99" t="s">
        <v>119</v>
      </c>
      <c r="Q40" s="100"/>
    </row>
    <row r="41" spans="1:18" ht="27.75" customHeight="1">
      <c r="A41" s="9" t="s">
        <v>120</v>
      </c>
      <c r="B41" s="10">
        <v>94228</v>
      </c>
      <c r="C41" s="9" t="s">
        <v>121</v>
      </c>
      <c r="D41" s="11" t="s">
        <v>122</v>
      </c>
      <c r="E41" s="89" t="s">
        <v>123</v>
      </c>
      <c r="F41" s="77"/>
      <c r="G41" s="77"/>
      <c r="H41" s="78"/>
      <c r="I41" s="97" t="s">
        <v>124</v>
      </c>
      <c r="J41" s="78"/>
      <c r="K41" s="98">
        <v>1</v>
      </c>
      <c r="L41" s="77"/>
      <c r="M41" s="78"/>
      <c r="N41" s="12"/>
      <c r="O41" s="49"/>
      <c r="P41" s="81"/>
      <c r="Q41" s="78"/>
    </row>
    <row r="42" spans="1:18" ht="18" customHeight="1">
      <c r="A42" s="13" t="s">
        <v>125</v>
      </c>
      <c r="B42" s="14">
        <v>88316</v>
      </c>
      <c r="C42" s="15" t="s">
        <v>126</v>
      </c>
      <c r="D42" s="15" t="s">
        <v>127</v>
      </c>
      <c r="E42" s="86" t="s">
        <v>128</v>
      </c>
      <c r="F42" s="77"/>
      <c r="G42" s="77"/>
      <c r="H42" s="78"/>
      <c r="I42" s="87" t="s">
        <v>129</v>
      </c>
      <c r="J42" s="78"/>
      <c r="K42" s="88">
        <v>0.371</v>
      </c>
      <c r="L42" s="77"/>
      <c r="M42" s="78"/>
      <c r="N42" s="12"/>
      <c r="O42" s="50"/>
      <c r="P42" s="81"/>
      <c r="Q42" s="78"/>
      <c r="R42" s="51"/>
    </row>
    <row r="43" spans="1:18" ht="18" customHeight="1">
      <c r="A43" s="13" t="s">
        <v>130</v>
      </c>
      <c r="B43" s="14">
        <v>88323</v>
      </c>
      <c r="C43" s="15" t="s">
        <v>131</v>
      </c>
      <c r="D43" s="15" t="s">
        <v>132</v>
      </c>
      <c r="E43" s="86" t="s">
        <v>133</v>
      </c>
      <c r="F43" s="77"/>
      <c r="G43" s="77"/>
      <c r="H43" s="78"/>
      <c r="I43" s="87" t="s">
        <v>134</v>
      </c>
      <c r="J43" s="78"/>
      <c r="K43" s="88">
        <v>0.27700000000000002</v>
      </c>
      <c r="L43" s="77"/>
      <c r="M43" s="78"/>
      <c r="N43" s="12"/>
      <c r="O43" s="50"/>
      <c r="P43" s="81"/>
      <c r="Q43" s="78"/>
    </row>
    <row r="44" spans="1:18" ht="27.75" customHeight="1">
      <c r="A44" s="15" t="s">
        <v>135</v>
      </c>
      <c r="B44" s="14">
        <v>93281</v>
      </c>
      <c r="C44" s="15" t="s">
        <v>136</v>
      </c>
      <c r="D44" s="15" t="s">
        <v>137</v>
      </c>
      <c r="E44" s="86" t="s">
        <v>138</v>
      </c>
      <c r="F44" s="77"/>
      <c r="G44" s="77"/>
      <c r="H44" s="78"/>
      <c r="I44" s="87" t="s">
        <v>139</v>
      </c>
      <c r="J44" s="78"/>
      <c r="K44" s="88">
        <v>1.32E-2</v>
      </c>
      <c r="L44" s="77"/>
      <c r="M44" s="78"/>
      <c r="N44" s="12"/>
      <c r="O44" s="50"/>
      <c r="P44" s="81"/>
      <c r="Q44" s="78"/>
      <c r="R44" s="51"/>
    </row>
    <row r="45" spans="1:18" ht="27.75" customHeight="1">
      <c r="A45" s="15" t="s">
        <v>140</v>
      </c>
      <c r="B45" s="14">
        <v>93282</v>
      </c>
      <c r="C45" s="15" t="s">
        <v>141</v>
      </c>
      <c r="D45" s="15" t="s">
        <v>142</v>
      </c>
      <c r="E45" s="86" t="s">
        <v>143</v>
      </c>
      <c r="F45" s="77"/>
      <c r="G45" s="77"/>
      <c r="H45" s="78"/>
      <c r="I45" s="87" t="s">
        <v>144</v>
      </c>
      <c r="J45" s="78"/>
      <c r="K45" s="88">
        <v>1.83E-2</v>
      </c>
      <c r="L45" s="77"/>
      <c r="M45" s="78"/>
      <c r="N45" s="12"/>
      <c r="O45" s="50"/>
      <c r="P45" s="81"/>
      <c r="Q45" s="78"/>
    </row>
    <row r="46" spans="1:18" ht="18.75" customHeight="1">
      <c r="A46" s="39" t="s">
        <v>145</v>
      </c>
      <c r="B46" s="40">
        <v>142</v>
      </c>
      <c r="C46" s="39" t="s">
        <v>146</v>
      </c>
      <c r="D46" s="41" t="s">
        <v>147</v>
      </c>
      <c r="E46" s="76" t="s">
        <v>148</v>
      </c>
      <c r="F46" s="77"/>
      <c r="G46" s="77"/>
      <c r="H46" s="78"/>
      <c r="I46" s="76" t="s">
        <v>149</v>
      </c>
      <c r="J46" s="78"/>
      <c r="K46" s="80">
        <v>8.1000000000000003E-2</v>
      </c>
      <c r="L46" s="77"/>
      <c r="M46" s="78"/>
      <c r="N46" s="12"/>
      <c r="O46" s="52"/>
      <c r="P46" s="81"/>
      <c r="Q46" s="78"/>
    </row>
    <row r="47" spans="1:18" ht="18.75" customHeight="1">
      <c r="A47" s="39" t="s">
        <v>150</v>
      </c>
      <c r="B47" s="40">
        <v>5061</v>
      </c>
      <c r="C47" s="39" t="s">
        <v>151</v>
      </c>
      <c r="D47" s="39" t="s">
        <v>152</v>
      </c>
      <c r="E47" s="76" t="s">
        <v>153</v>
      </c>
      <c r="F47" s="77"/>
      <c r="G47" s="77"/>
      <c r="H47" s="78"/>
      <c r="I47" s="79" t="s">
        <v>154</v>
      </c>
      <c r="J47" s="78"/>
      <c r="K47" s="80">
        <v>1.2999999999999999E-2</v>
      </c>
      <c r="L47" s="77"/>
      <c r="M47" s="78"/>
      <c r="N47" s="12"/>
      <c r="O47" s="52"/>
      <c r="P47" s="81"/>
      <c r="Q47" s="78"/>
    </row>
    <row r="48" spans="1:18" ht="18.75" customHeight="1">
      <c r="A48" s="39" t="s">
        <v>155</v>
      </c>
      <c r="B48" s="40">
        <v>5104</v>
      </c>
      <c r="C48" s="39" t="s">
        <v>156</v>
      </c>
      <c r="D48" s="41" t="s">
        <v>157</v>
      </c>
      <c r="E48" s="76" t="s">
        <v>158</v>
      </c>
      <c r="F48" s="77"/>
      <c r="G48" s="77"/>
      <c r="H48" s="78"/>
      <c r="I48" s="79" t="s">
        <v>159</v>
      </c>
      <c r="J48" s="78"/>
      <c r="K48" s="80">
        <v>2.3999999999999998E-3</v>
      </c>
      <c r="L48" s="77"/>
      <c r="M48" s="78"/>
      <c r="N48" s="12"/>
      <c r="O48" s="52"/>
      <c r="P48" s="81"/>
      <c r="Q48" s="78"/>
    </row>
    <row r="49" spans="1:18" ht="17.25" customHeight="1">
      <c r="A49" s="39" t="s">
        <v>160</v>
      </c>
      <c r="B49" s="40">
        <v>13388</v>
      </c>
      <c r="C49" s="39" t="s">
        <v>161</v>
      </c>
      <c r="D49" s="39" t="s">
        <v>162</v>
      </c>
      <c r="E49" s="76" t="s">
        <v>163</v>
      </c>
      <c r="F49" s="77"/>
      <c r="G49" s="77"/>
      <c r="H49" s="78"/>
      <c r="I49" s="79" t="s">
        <v>164</v>
      </c>
      <c r="J49" s="78"/>
      <c r="K49" s="80">
        <v>0.09</v>
      </c>
      <c r="L49" s="77"/>
      <c r="M49" s="78"/>
      <c r="N49" s="12"/>
      <c r="O49" s="52"/>
      <c r="P49" s="81"/>
      <c r="Q49" s="78"/>
    </row>
    <row r="50" spans="1:18" ht="18.75" customHeight="1">
      <c r="A50" s="39" t="s">
        <v>165</v>
      </c>
      <c r="B50" s="40">
        <v>40783</v>
      </c>
      <c r="C50" s="39" t="s">
        <v>166</v>
      </c>
      <c r="D50" s="41" t="s">
        <v>167</v>
      </c>
      <c r="E50" s="76" t="s">
        <v>168</v>
      </c>
      <c r="F50" s="77"/>
      <c r="G50" s="77"/>
      <c r="H50" s="78"/>
      <c r="I50" s="79" t="s">
        <v>169</v>
      </c>
      <c r="J50" s="78"/>
      <c r="K50" s="80">
        <v>1.05</v>
      </c>
      <c r="L50" s="77"/>
      <c r="M50" s="78"/>
      <c r="N50" s="12"/>
      <c r="O50" s="52"/>
      <c r="P50" s="81"/>
      <c r="Q50" s="78"/>
    </row>
    <row r="51" spans="1:18" ht="12.75" customHeight="1">
      <c r="B51" s="21"/>
      <c r="C51" s="21"/>
      <c r="D51" s="21"/>
      <c r="E51" s="133" t="s">
        <v>39</v>
      </c>
      <c r="F51" s="130"/>
      <c r="G51" s="130"/>
      <c r="H51" s="22">
        <v>15.36</v>
      </c>
      <c r="I51" s="129" t="s">
        <v>40</v>
      </c>
      <c r="J51" s="130"/>
      <c r="K51" s="131">
        <v>0</v>
      </c>
      <c r="L51" s="130"/>
      <c r="M51" s="130"/>
      <c r="N51" s="23" t="s">
        <v>41</v>
      </c>
      <c r="O51" s="23"/>
      <c r="P51" s="81"/>
      <c r="Q51" s="78"/>
      <c r="R51" s="24"/>
    </row>
    <row r="52" spans="1:18" ht="12.75" customHeight="1">
      <c r="B52" s="24"/>
      <c r="C52" s="24"/>
      <c r="D52" s="24"/>
      <c r="E52" s="82" t="s">
        <v>42</v>
      </c>
      <c r="F52" s="83"/>
      <c r="G52" s="83"/>
      <c r="H52" s="44">
        <f>P52-P41</f>
        <v>0</v>
      </c>
      <c r="I52" s="116"/>
      <c r="J52" s="83"/>
      <c r="K52" s="117"/>
      <c r="L52" s="83"/>
      <c r="M52" s="83"/>
      <c r="N52" s="26" t="s">
        <v>43</v>
      </c>
      <c r="O52" s="26"/>
      <c r="P52" s="81"/>
      <c r="Q52" s="78"/>
      <c r="R52" s="21"/>
    </row>
    <row r="53" spans="1:18" ht="12.75" customHeight="1">
      <c r="B53" s="24"/>
      <c r="C53" s="24"/>
      <c r="D53" s="24"/>
      <c r="E53" s="82"/>
      <c r="F53" s="83"/>
      <c r="G53" s="83"/>
      <c r="H53" s="25"/>
      <c r="I53" s="84" t="s">
        <v>44</v>
      </c>
      <c r="J53" s="83"/>
      <c r="K53" s="85">
        <v>33.31</v>
      </c>
      <c r="L53" s="83"/>
      <c r="M53" s="83"/>
      <c r="N53" s="27" t="s">
        <v>45</v>
      </c>
      <c r="O53" s="28"/>
      <c r="P53" s="81"/>
      <c r="Q53" s="78"/>
      <c r="R53" s="21"/>
    </row>
    <row r="54" spans="1:18" ht="8.25" customHeight="1">
      <c r="A54" s="111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1:18" ht="12.75" customHeight="1">
      <c r="A55" s="53" t="s">
        <v>170</v>
      </c>
      <c r="B55" s="8" t="s">
        <v>171</v>
      </c>
      <c r="C55" s="7" t="s">
        <v>172</v>
      </c>
      <c r="D55" s="7" t="s">
        <v>173</v>
      </c>
      <c r="E55" s="159" t="s">
        <v>174</v>
      </c>
      <c r="F55" s="139"/>
      <c r="G55" s="139"/>
      <c r="H55" s="155"/>
      <c r="I55" s="99" t="s">
        <v>175</v>
      </c>
      <c r="J55" s="139"/>
      <c r="K55" s="158" t="s">
        <v>176</v>
      </c>
      <c r="L55" s="139"/>
      <c r="M55" s="155"/>
      <c r="N55" s="8" t="s">
        <v>177</v>
      </c>
      <c r="O55" s="48"/>
      <c r="P55" s="99" t="s">
        <v>178</v>
      </c>
      <c r="Q55" s="139"/>
    </row>
    <row r="56" spans="1:18" ht="18.75" customHeight="1">
      <c r="A56" s="54" t="s">
        <v>179</v>
      </c>
      <c r="B56" s="10">
        <v>94231</v>
      </c>
      <c r="C56" s="9" t="s">
        <v>180</v>
      </c>
      <c r="D56" s="11" t="s">
        <v>181</v>
      </c>
      <c r="E56" s="89" t="s">
        <v>182</v>
      </c>
      <c r="F56" s="77"/>
      <c r="G56" s="77"/>
      <c r="H56" s="78"/>
      <c r="I56" s="97" t="s">
        <v>183</v>
      </c>
      <c r="J56" s="78"/>
      <c r="K56" s="98">
        <v>1</v>
      </c>
      <c r="L56" s="77"/>
      <c r="M56" s="78"/>
      <c r="N56" s="12"/>
      <c r="O56" s="49"/>
      <c r="P56" s="81"/>
      <c r="Q56" s="78"/>
    </row>
    <row r="57" spans="1:18" ht="18" customHeight="1">
      <c r="A57" s="55" t="s">
        <v>184</v>
      </c>
      <c r="B57" s="14">
        <v>88316</v>
      </c>
      <c r="C57" s="15" t="s">
        <v>185</v>
      </c>
      <c r="D57" s="15" t="s">
        <v>186</v>
      </c>
      <c r="E57" s="86" t="s">
        <v>187</v>
      </c>
      <c r="F57" s="77"/>
      <c r="G57" s="77"/>
      <c r="H57" s="78"/>
      <c r="I57" s="87" t="s">
        <v>188</v>
      </c>
      <c r="J57" s="78"/>
      <c r="K57" s="88">
        <v>0.20699999999999999</v>
      </c>
      <c r="L57" s="77"/>
      <c r="M57" s="78"/>
      <c r="N57" s="12"/>
      <c r="O57" s="50"/>
      <c r="P57" s="81"/>
      <c r="Q57" s="78"/>
    </row>
    <row r="58" spans="1:18" ht="18" customHeight="1">
      <c r="A58" s="55" t="s">
        <v>189</v>
      </c>
      <c r="B58" s="14">
        <v>88323</v>
      </c>
      <c r="C58" s="15" t="s">
        <v>190</v>
      </c>
      <c r="D58" s="15" t="s">
        <v>191</v>
      </c>
      <c r="E58" s="86" t="s">
        <v>192</v>
      </c>
      <c r="F58" s="77"/>
      <c r="G58" s="77"/>
      <c r="H58" s="78"/>
      <c r="I58" s="87" t="s">
        <v>193</v>
      </c>
      <c r="J58" s="78"/>
      <c r="K58" s="88">
        <v>0.112</v>
      </c>
      <c r="L58" s="77"/>
      <c r="M58" s="78"/>
      <c r="N58" s="12"/>
      <c r="O58" s="50"/>
      <c r="P58" s="81"/>
      <c r="Q58" s="78"/>
    </row>
    <row r="59" spans="1:18" ht="27.75" customHeight="1">
      <c r="A59" s="56" t="s">
        <v>194</v>
      </c>
      <c r="B59" s="14">
        <v>93281</v>
      </c>
      <c r="C59" s="15" t="s">
        <v>195</v>
      </c>
      <c r="D59" s="15" t="s">
        <v>196</v>
      </c>
      <c r="E59" s="86" t="s">
        <v>197</v>
      </c>
      <c r="F59" s="77"/>
      <c r="G59" s="77"/>
      <c r="H59" s="78"/>
      <c r="I59" s="87" t="s">
        <v>198</v>
      </c>
      <c r="J59" s="78"/>
      <c r="K59" s="88">
        <v>1.32E-2</v>
      </c>
      <c r="L59" s="77"/>
      <c r="M59" s="78"/>
      <c r="N59" s="12"/>
      <c r="O59" s="50"/>
      <c r="P59" s="81"/>
      <c r="Q59" s="78"/>
    </row>
    <row r="60" spans="1:18" ht="27.75" customHeight="1">
      <c r="A60" s="56" t="s">
        <v>199</v>
      </c>
      <c r="B60" s="14">
        <v>93282</v>
      </c>
      <c r="C60" s="15" t="s">
        <v>200</v>
      </c>
      <c r="D60" s="15" t="s">
        <v>201</v>
      </c>
      <c r="E60" s="86" t="s">
        <v>202</v>
      </c>
      <c r="F60" s="77"/>
      <c r="G60" s="77"/>
      <c r="H60" s="78"/>
      <c r="I60" s="87" t="s">
        <v>203</v>
      </c>
      <c r="J60" s="78"/>
      <c r="K60" s="88">
        <v>1.83E-2</v>
      </c>
      <c r="L60" s="77"/>
      <c r="M60" s="78"/>
      <c r="N60" s="12"/>
      <c r="O60" s="50"/>
      <c r="P60" s="81"/>
      <c r="Q60" s="78"/>
    </row>
    <row r="61" spans="1:18" ht="18.75" customHeight="1">
      <c r="A61" s="57" t="s">
        <v>204</v>
      </c>
      <c r="B61" s="40">
        <v>142</v>
      </c>
      <c r="C61" s="39" t="s">
        <v>205</v>
      </c>
      <c r="D61" s="41" t="s">
        <v>206</v>
      </c>
      <c r="E61" s="76" t="s">
        <v>207</v>
      </c>
      <c r="F61" s="77"/>
      <c r="G61" s="77"/>
      <c r="H61" s="78"/>
      <c r="I61" s="79" t="s">
        <v>208</v>
      </c>
      <c r="J61" s="78"/>
      <c r="K61" s="80">
        <v>0.19800000000000001</v>
      </c>
      <c r="L61" s="77"/>
      <c r="M61" s="78"/>
      <c r="N61" s="12"/>
      <c r="O61" s="52"/>
      <c r="P61" s="81"/>
      <c r="Q61" s="78"/>
    </row>
    <row r="62" spans="1:18" ht="18.75" customHeight="1">
      <c r="A62" s="57" t="s">
        <v>209</v>
      </c>
      <c r="B62" s="40">
        <v>5061</v>
      </c>
      <c r="C62" s="39" t="s">
        <v>210</v>
      </c>
      <c r="D62" s="39" t="s">
        <v>211</v>
      </c>
      <c r="E62" s="76" t="s">
        <v>212</v>
      </c>
      <c r="F62" s="77"/>
      <c r="G62" s="77"/>
      <c r="H62" s="78"/>
      <c r="I62" s="79" t="s">
        <v>213</v>
      </c>
      <c r="J62" s="78"/>
      <c r="K62" s="80">
        <v>6.0000000000000001E-3</v>
      </c>
      <c r="L62" s="77"/>
      <c r="M62" s="78"/>
      <c r="N62" s="12"/>
      <c r="O62" s="52"/>
      <c r="P62" s="81"/>
      <c r="Q62" s="78"/>
    </row>
    <row r="63" spans="1:18" ht="18.75" customHeight="1">
      <c r="A63" s="57" t="s">
        <v>214</v>
      </c>
      <c r="B63" s="40">
        <v>5104</v>
      </c>
      <c r="C63" s="39" t="s">
        <v>215</v>
      </c>
      <c r="D63" s="41" t="s">
        <v>216</v>
      </c>
      <c r="E63" s="76" t="s">
        <v>217</v>
      </c>
      <c r="F63" s="77"/>
      <c r="G63" s="77"/>
      <c r="H63" s="78"/>
      <c r="I63" s="79" t="s">
        <v>218</v>
      </c>
      <c r="J63" s="78"/>
      <c r="K63" s="80">
        <v>1.1999999999999999E-3</v>
      </c>
      <c r="L63" s="77"/>
      <c r="M63" s="78"/>
      <c r="N63" s="12"/>
      <c r="O63" s="52"/>
      <c r="P63" s="81"/>
      <c r="Q63" s="78"/>
    </row>
    <row r="64" spans="1:18" ht="17.25" customHeight="1">
      <c r="A64" s="57" t="s">
        <v>219</v>
      </c>
      <c r="B64" s="40">
        <v>13388</v>
      </c>
      <c r="C64" s="39" t="s">
        <v>220</v>
      </c>
      <c r="D64" s="39" t="s">
        <v>221</v>
      </c>
      <c r="E64" s="76" t="s">
        <v>222</v>
      </c>
      <c r="F64" s="77"/>
      <c r="G64" s="77"/>
      <c r="H64" s="78"/>
      <c r="I64" s="79" t="s">
        <v>218</v>
      </c>
      <c r="J64" s="78"/>
      <c r="K64" s="80">
        <v>4.4999999999999998E-2</v>
      </c>
      <c r="L64" s="77"/>
      <c r="M64" s="78"/>
      <c r="N64" s="12"/>
      <c r="O64" s="52"/>
      <c r="P64" s="81"/>
      <c r="Q64" s="78"/>
    </row>
    <row r="65" spans="1:18" ht="18.75" customHeight="1">
      <c r="A65" s="57" t="s">
        <v>223</v>
      </c>
      <c r="B65" s="40">
        <v>40873</v>
      </c>
      <c r="C65" s="39" t="s">
        <v>224</v>
      </c>
      <c r="D65" s="41" t="s">
        <v>225</v>
      </c>
      <c r="E65" s="76" t="s">
        <v>226</v>
      </c>
      <c r="F65" s="77"/>
      <c r="G65" s="77"/>
      <c r="H65" s="78"/>
      <c r="I65" s="79" t="s">
        <v>227</v>
      </c>
      <c r="J65" s="78"/>
      <c r="K65" s="80">
        <v>1.05</v>
      </c>
      <c r="L65" s="77"/>
      <c r="M65" s="78"/>
      <c r="N65" s="12"/>
      <c r="O65" s="52"/>
      <c r="P65" s="81"/>
      <c r="Q65" s="78"/>
    </row>
    <row r="66" spans="1:18" ht="12.75" customHeight="1">
      <c r="B66" s="21"/>
      <c r="C66" s="21"/>
      <c r="D66" s="21"/>
      <c r="E66" s="133" t="s">
        <v>39</v>
      </c>
      <c r="F66" s="130"/>
      <c r="G66" s="130"/>
      <c r="H66" s="22">
        <v>7.79</v>
      </c>
      <c r="I66" s="129" t="s">
        <v>40</v>
      </c>
      <c r="J66" s="130"/>
      <c r="K66" s="131">
        <v>0</v>
      </c>
      <c r="L66" s="130"/>
      <c r="M66" s="130"/>
      <c r="N66" s="23" t="s">
        <v>41</v>
      </c>
      <c r="O66" s="23"/>
      <c r="P66" s="81"/>
      <c r="Q66" s="78"/>
      <c r="R66" s="24"/>
    </row>
    <row r="67" spans="1:18" ht="12.75" customHeight="1">
      <c r="B67" s="24"/>
      <c r="C67" s="24"/>
      <c r="D67" s="24"/>
      <c r="E67" s="82" t="s">
        <v>42</v>
      </c>
      <c r="F67" s="83"/>
      <c r="G67" s="83"/>
      <c r="H67" s="44">
        <f>P67-P56</f>
        <v>0</v>
      </c>
      <c r="I67" s="116"/>
      <c r="J67" s="83"/>
      <c r="K67" s="117"/>
      <c r="L67" s="83"/>
      <c r="M67" s="83"/>
      <c r="N67" s="26" t="s">
        <v>43</v>
      </c>
      <c r="O67" s="26"/>
      <c r="P67" s="81"/>
      <c r="Q67" s="78"/>
      <c r="R67" s="21"/>
    </row>
    <row r="68" spans="1:18" ht="12.75" customHeight="1">
      <c r="B68" s="24"/>
      <c r="C68" s="24"/>
      <c r="D68" s="24"/>
      <c r="E68" s="82"/>
      <c r="F68" s="83"/>
      <c r="G68" s="83"/>
      <c r="H68" s="25"/>
      <c r="I68" s="84" t="s">
        <v>44</v>
      </c>
      <c r="J68" s="83"/>
      <c r="K68" s="85">
        <v>78.83</v>
      </c>
      <c r="L68" s="83"/>
      <c r="M68" s="83"/>
      <c r="N68" s="27" t="s">
        <v>45</v>
      </c>
      <c r="O68" s="28"/>
      <c r="P68" s="81"/>
      <c r="Q68" s="78"/>
      <c r="R68" s="21"/>
    </row>
    <row r="69" spans="1:18" ht="6.75" customHeight="1">
      <c r="A69" s="111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21"/>
    </row>
    <row r="70" spans="1:18" ht="13.5" customHeight="1">
      <c r="A70" s="58" t="s">
        <v>228</v>
      </c>
      <c r="B70" s="31" t="s">
        <v>229</v>
      </c>
      <c r="C70" s="30" t="s">
        <v>230</v>
      </c>
      <c r="D70" s="30" t="s">
        <v>231</v>
      </c>
      <c r="E70" s="99" t="s">
        <v>174</v>
      </c>
      <c r="F70" s="139"/>
      <c r="G70" s="139"/>
      <c r="H70" s="155"/>
      <c r="I70" s="99" t="s">
        <v>232</v>
      </c>
      <c r="J70" s="139"/>
      <c r="K70" s="158" t="s">
        <v>233</v>
      </c>
      <c r="L70" s="139"/>
      <c r="M70" s="155"/>
      <c r="N70" s="31" t="s">
        <v>234</v>
      </c>
      <c r="O70" s="48"/>
      <c r="P70" s="99" t="s">
        <v>235</v>
      </c>
      <c r="Q70" s="139"/>
    </row>
    <row r="71" spans="1:18" ht="18.75" customHeight="1">
      <c r="A71" s="54" t="s">
        <v>236</v>
      </c>
      <c r="B71" s="10">
        <v>94231</v>
      </c>
      <c r="C71" s="9" t="s">
        <v>237</v>
      </c>
      <c r="D71" s="11" t="s">
        <v>238</v>
      </c>
      <c r="E71" s="89" t="s">
        <v>239</v>
      </c>
      <c r="F71" s="77"/>
      <c r="G71" s="77"/>
      <c r="H71" s="78"/>
      <c r="I71" s="97" t="s">
        <v>240</v>
      </c>
      <c r="J71" s="78"/>
      <c r="K71" s="98">
        <v>1</v>
      </c>
      <c r="L71" s="77"/>
      <c r="M71" s="78"/>
      <c r="N71" s="12"/>
      <c r="O71" s="49"/>
      <c r="P71" s="81"/>
      <c r="Q71" s="78"/>
    </row>
    <row r="72" spans="1:18" ht="18" customHeight="1">
      <c r="A72" s="55" t="s">
        <v>241</v>
      </c>
      <c r="B72" s="14">
        <v>88316</v>
      </c>
      <c r="C72" s="15" t="s">
        <v>242</v>
      </c>
      <c r="D72" s="15" t="s">
        <v>243</v>
      </c>
      <c r="E72" s="86" t="s">
        <v>244</v>
      </c>
      <c r="F72" s="77"/>
      <c r="G72" s="77"/>
      <c r="H72" s="78"/>
      <c r="I72" s="87" t="s">
        <v>245</v>
      </c>
      <c r="J72" s="78"/>
      <c r="K72" s="88">
        <v>0.20699999999999999</v>
      </c>
      <c r="L72" s="77"/>
      <c r="M72" s="78"/>
      <c r="N72" s="12"/>
      <c r="O72" s="50"/>
      <c r="P72" s="81"/>
      <c r="Q72" s="78"/>
    </row>
    <row r="73" spans="1:18" ht="18" customHeight="1">
      <c r="A73" s="55" t="s">
        <v>246</v>
      </c>
      <c r="B73" s="14">
        <v>88323</v>
      </c>
      <c r="C73" s="15" t="s">
        <v>247</v>
      </c>
      <c r="D73" s="15" t="s">
        <v>248</v>
      </c>
      <c r="E73" s="86" t="s">
        <v>249</v>
      </c>
      <c r="F73" s="77"/>
      <c r="G73" s="77"/>
      <c r="H73" s="78"/>
      <c r="I73" s="87" t="s">
        <v>250</v>
      </c>
      <c r="J73" s="78"/>
      <c r="K73" s="88">
        <v>0.112</v>
      </c>
      <c r="L73" s="77"/>
      <c r="M73" s="78"/>
      <c r="N73" s="12"/>
      <c r="O73" s="50"/>
      <c r="P73" s="81"/>
      <c r="Q73" s="78"/>
    </row>
    <row r="74" spans="1:18" ht="27.75" customHeight="1">
      <c r="A74" s="56" t="s">
        <v>251</v>
      </c>
      <c r="B74" s="14">
        <v>93281</v>
      </c>
      <c r="C74" s="15" t="s">
        <v>252</v>
      </c>
      <c r="D74" s="15" t="s">
        <v>253</v>
      </c>
      <c r="E74" s="86" t="s">
        <v>254</v>
      </c>
      <c r="F74" s="77"/>
      <c r="G74" s="77"/>
      <c r="H74" s="78"/>
      <c r="I74" s="87" t="s">
        <v>255</v>
      </c>
      <c r="J74" s="78"/>
      <c r="K74" s="88">
        <v>1.32E-2</v>
      </c>
      <c r="L74" s="77"/>
      <c r="M74" s="78"/>
      <c r="N74" s="12"/>
      <c r="O74" s="50"/>
      <c r="P74" s="81"/>
      <c r="Q74" s="78"/>
    </row>
    <row r="75" spans="1:18" ht="27.75" customHeight="1">
      <c r="A75" s="56" t="s">
        <v>256</v>
      </c>
      <c r="B75" s="14">
        <v>93282</v>
      </c>
      <c r="C75" s="15" t="s">
        <v>257</v>
      </c>
      <c r="D75" s="15" t="s">
        <v>258</v>
      </c>
      <c r="E75" s="86" t="s">
        <v>259</v>
      </c>
      <c r="F75" s="77"/>
      <c r="G75" s="77"/>
      <c r="H75" s="78"/>
      <c r="I75" s="87" t="s">
        <v>260</v>
      </c>
      <c r="J75" s="78"/>
      <c r="K75" s="88">
        <v>1.83E-2</v>
      </c>
      <c r="L75" s="77"/>
      <c r="M75" s="78"/>
      <c r="N75" s="12"/>
      <c r="O75" s="50"/>
      <c r="P75" s="81"/>
      <c r="Q75" s="78"/>
    </row>
    <row r="76" spans="1:18" ht="18.75" customHeight="1">
      <c r="A76" s="57" t="s">
        <v>261</v>
      </c>
      <c r="B76" s="40">
        <v>142</v>
      </c>
      <c r="C76" s="39" t="s">
        <v>262</v>
      </c>
      <c r="D76" s="41" t="s">
        <v>263</v>
      </c>
      <c r="E76" s="76" t="s">
        <v>264</v>
      </c>
      <c r="F76" s="77"/>
      <c r="G76" s="77"/>
      <c r="H76" s="78"/>
      <c r="I76" s="79" t="s">
        <v>265</v>
      </c>
      <c r="J76" s="78"/>
      <c r="K76" s="80">
        <v>0.19800000000000001</v>
      </c>
      <c r="L76" s="77"/>
      <c r="M76" s="78"/>
      <c r="N76" s="12"/>
      <c r="O76" s="52"/>
      <c r="P76" s="81"/>
      <c r="Q76" s="78"/>
    </row>
    <row r="77" spans="1:18" ht="18.75" customHeight="1">
      <c r="A77" s="57" t="s">
        <v>266</v>
      </c>
      <c r="B77" s="40">
        <v>5061</v>
      </c>
      <c r="C77" s="39" t="s">
        <v>267</v>
      </c>
      <c r="D77" s="39" t="s">
        <v>268</v>
      </c>
      <c r="E77" s="76" t="s">
        <v>269</v>
      </c>
      <c r="F77" s="77"/>
      <c r="G77" s="77"/>
      <c r="H77" s="78"/>
      <c r="I77" s="79" t="s">
        <v>218</v>
      </c>
      <c r="J77" s="78"/>
      <c r="K77" s="80">
        <v>6.0000000000000001E-3</v>
      </c>
      <c r="L77" s="77"/>
      <c r="M77" s="78"/>
      <c r="N77" s="12"/>
      <c r="O77" s="52"/>
      <c r="P77" s="81"/>
      <c r="Q77" s="78"/>
    </row>
    <row r="78" spans="1:18" ht="18.75" customHeight="1">
      <c r="A78" s="57" t="s">
        <v>270</v>
      </c>
      <c r="B78" s="40">
        <v>5104</v>
      </c>
      <c r="C78" s="39" t="s">
        <v>271</v>
      </c>
      <c r="D78" s="41" t="s">
        <v>272</v>
      </c>
      <c r="E78" s="76" t="s">
        <v>273</v>
      </c>
      <c r="F78" s="77"/>
      <c r="G78" s="77"/>
      <c r="H78" s="78"/>
      <c r="I78" s="79" t="s">
        <v>274</v>
      </c>
      <c r="J78" s="78"/>
      <c r="K78" s="80">
        <v>1.1999999999999999E-3</v>
      </c>
      <c r="L78" s="77"/>
      <c r="M78" s="78"/>
      <c r="N78" s="12"/>
      <c r="O78" s="52"/>
      <c r="P78" s="81"/>
      <c r="Q78" s="78"/>
    </row>
    <row r="79" spans="1:18" ht="17.25" customHeight="1">
      <c r="A79" s="57" t="s">
        <v>275</v>
      </c>
      <c r="B79" s="40">
        <v>13388</v>
      </c>
      <c r="C79" s="39" t="s">
        <v>276</v>
      </c>
      <c r="D79" s="39" t="s">
        <v>277</v>
      </c>
      <c r="E79" s="76" t="s">
        <v>278</v>
      </c>
      <c r="F79" s="77"/>
      <c r="G79" s="77"/>
      <c r="H79" s="78"/>
      <c r="I79" s="79" t="s">
        <v>218</v>
      </c>
      <c r="J79" s="78"/>
      <c r="K79" s="80">
        <v>4.4999999999999998E-2</v>
      </c>
      <c r="L79" s="77"/>
      <c r="M79" s="78"/>
      <c r="N79" s="12"/>
      <c r="O79" s="52"/>
      <c r="P79" s="81"/>
      <c r="Q79" s="78"/>
    </row>
    <row r="80" spans="1:18" ht="18.75" customHeight="1">
      <c r="A80" s="57" t="s">
        <v>279</v>
      </c>
      <c r="B80" s="40">
        <v>40873</v>
      </c>
      <c r="C80" s="39" t="s">
        <v>280</v>
      </c>
      <c r="D80" s="41" t="s">
        <v>281</v>
      </c>
      <c r="E80" s="76" t="s">
        <v>282</v>
      </c>
      <c r="F80" s="77"/>
      <c r="G80" s="77"/>
      <c r="H80" s="78"/>
      <c r="I80" s="79" t="s">
        <v>283</v>
      </c>
      <c r="J80" s="78"/>
      <c r="K80" s="80">
        <v>1.05</v>
      </c>
      <c r="L80" s="77"/>
      <c r="M80" s="78"/>
      <c r="N80" s="12"/>
      <c r="O80" s="52"/>
      <c r="P80" s="81"/>
      <c r="Q80" s="78"/>
    </row>
    <row r="81" spans="1:18" ht="12.75" customHeight="1">
      <c r="B81" s="21"/>
      <c r="C81" s="21"/>
      <c r="D81" s="21"/>
      <c r="E81" s="133" t="s">
        <v>39</v>
      </c>
      <c r="F81" s="130"/>
      <c r="G81" s="130"/>
      <c r="H81" s="22">
        <v>7.79</v>
      </c>
      <c r="I81" s="129" t="s">
        <v>40</v>
      </c>
      <c r="J81" s="130"/>
      <c r="K81" s="131">
        <v>0</v>
      </c>
      <c r="L81" s="130"/>
      <c r="M81" s="130"/>
      <c r="N81" s="23" t="s">
        <v>41</v>
      </c>
      <c r="O81" s="23"/>
      <c r="P81" s="81"/>
      <c r="Q81" s="78"/>
      <c r="R81" s="24"/>
    </row>
    <row r="82" spans="1:18" ht="12.75" customHeight="1">
      <c r="B82" s="24"/>
      <c r="C82" s="24"/>
      <c r="D82" s="24"/>
      <c r="E82" s="82" t="s">
        <v>42</v>
      </c>
      <c r="F82" s="83"/>
      <c r="G82" s="83"/>
      <c r="H82" s="44">
        <f>P82-P71</f>
        <v>0</v>
      </c>
      <c r="I82" s="116"/>
      <c r="J82" s="83"/>
      <c r="K82" s="117"/>
      <c r="L82" s="83"/>
      <c r="M82" s="83"/>
      <c r="N82" s="26" t="s">
        <v>43</v>
      </c>
      <c r="O82" s="26"/>
      <c r="P82" s="156"/>
      <c r="Q82" s="157"/>
      <c r="R82" s="21"/>
    </row>
    <row r="83" spans="1:18" ht="12.75" customHeight="1">
      <c r="B83" s="24"/>
      <c r="C83" s="24"/>
      <c r="D83" s="24"/>
      <c r="E83" s="82"/>
      <c r="F83" s="83"/>
      <c r="G83" s="83"/>
      <c r="H83" s="25"/>
      <c r="I83" s="84" t="s">
        <v>44</v>
      </c>
      <c r="J83" s="83"/>
      <c r="K83" s="85">
        <v>68.430000000000007</v>
      </c>
      <c r="L83" s="83"/>
      <c r="M83" s="83"/>
      <c r="N83" s="27" t="s">
        <v>45</v>
      </c>
      <c r="O83" s="28"/>
      <c r="P83" s="81"/>
      <c r="Q83" s="78"/>
      <c r="R83" s="21"/>
    </row>
    <row r="84" spans="1:18" ht="6" customHeight="1">
      <c r="A84" s="29"/>
      <c r="P84" s="139"/>
      <c r="Q84" s="139"/>
      <c r="R84" s="21"/>
    </row>
    <row r="85" spans="1:18" ht="13.5" customHeight="1">
      <c r="A85" s="58" t="s">
        <v>284</v>
      </c>
      <c r="B85" s="31" t="s">
        <v>285</v>
      </c>
      <c r="C85" s="30" t="s">
        <v>286</v>
      </c>
      <c r="D85" s="30" t="s">
        <v>287</v>
      </c>
      <c r="E85" s="99" t="s">
        <v>288</v>
      </c>
      <c r="F85" s="139"/>
      <c r="G85" s="139"/>
      <c r="H85" s="155"/>
      <c r="I85" s="99" t="s">
        <v>289</v>
      </c>
      <c r="J85" s="155"/>
      <c r="K85" s="99" t="s">
        <v>176</v>
      </c>
      <c r="L85" s="139"/>
      <c r="M85" s="155"/>
      <c r="N85" s="31" t="s">
        <v>290</v>
      </c>
      <c r="O85" s="48"/>
      <c r="P85" s="99" t="s">
        <v>291</v>
      </c>
      <c r="Q85" s="139"/>
    </row>
    <row r="86" spans="1:18" ht="18.75" customHeight="1">
      <c r="A86" s="54" t="s">
        <v>292</v>
      </c>
      <c r="B86" s="59">
        <v>195</v>
      </c>
      <c r="C86" s="9" t="s">
        <v>293</v>
      </c>
      <c r="D86" s="11" t="s">
        <v>294</v>
      </c>
      <c r="E86" s="97" t="s">
        <v>295</v>
      </c>
      <c r="F86" s="77"/>
      <c r="G86" s="77"/>
      <c r="H86" s="78"/>
      <c r="I86" s="97" t="s">
        <v>296</v>
      </c>
      <c r="J86" s="78"/>
      <c r="K86" s="98">
        <v>1</v>
      </c>
      <c r="L86" s="77"/>
      <c r="M86" s="78"/>
      <c r="N86" s="12"/>
      <c r="O86" s="49"/>
      <c r="P86" s="81"/>
      <c r="Q86" s="78"/>
    </row>
    <row r="87" spans="1:18" ht="18" customHeight="1">
      <c r="A87" s="55" t="s">
        <v>297</v>
      </c>
      <c r="B87" s="14">
        <v>88316</v>
      </c>
      <c r="C87" s="15" t="s">
        <v>298</v>
      </c>
      <c r="D87" s="15" t="s">
        <v>299</v>
      </c>
      <c r="E87" s="87" t="s">
        <v>300</v>
      </c>
      <c r="F87" s="77"/>
      <c r="G87" s="77"/>
      <c r="H87" s="78"/>
      <c r="I87" s="87" t="s">
        <v>301</v>
      </c>
      <c r="J87" s="78"/>
      <c r="K87" s="88">
        <v>9.7000000000000003E-2</v>
      </c>
      <c r="L87" s="77"/>
      <c r="M87" s="78"/>
      <c r="N87" s="12"/>
      <c r="O87" s="50"/>
      <c r="P87" s="81"/>
      <c r="Q87" s="78"/>
    </row>
    <row r="88" spans="1:18" ht="18" customHeight="1">
      <c r="A88" s="55" t="s">
        <v>302</v>
      </c>
      <c r="B88" s="14">
        <v>88323</v>
      </c>
      <c r="C88" s="15" t="s">
        <v>303</v>
      </c>
      <c r="D88" s="15" t="s">
        <v>304</v>
      </c>
      <c r="E88" s="87" t="s">
        <v>244</v>
      </c>
      <c r="F88" s="77"/>
      <c r="G88" s="77"/>
      <c r="H88" s="78"/>
      <c r="I88" s="87" t="s">
        <v>305</v>
      </c>
      <c r="J88" s="78"/>
      <c r="K88" s="88">
        <v>9.0999999999999998E-2</v>
      </c>
      <c r="L88" s="77"/>
      <c r="M88" s="78"/>
      <c r="N88" s="12"/>
      <c r="O88" s="50"/>
      <c r="P88" s="81"/>
      <c r="Q88" s="78"/>
    </row>
    <row r="89" spans="1:18" ht="27.75" customHeight="1">
      <c r="A89" s="57" t="s">
        <v>306</v>
      </c>
      <c r="B89" s="40">
        <v>11029</v>
      </c>
      <c r="C89" s="39" t="s">
        <v>307</v>
      </c>
      <c r="D89" s="41" t="s">
        <v>308</v>
      </c>
      <c r="E89" s="79" t="s">
        <v>309</v>
      </c>
      <c r="F89" s="77"/>
      <c r="G89" s="77"/>
      <c r="H89" s="78"/>
      <c r="I89" s="79" t="s">
        <v>310</v>
      </c>
      <c r="J89" s="78"/>
      <c r="K89" s="80">
        <v>4.1500000000000004</v>
      </c>
      <c r="L89" s="77"/>
      <c r="M89" s="78"/>
      <c r="N89" s="12"/>
      <c r="O89" s="52"/>
      <c r="P89" s="81"/>
      <c r="Q89" s="78"/>
    </row>
    <row r="90" spans="1:18" ht="12.75" customHeight="1">
      <c r="B90" s="21"/>
      <c r="C90" s="21"/>
      <c r="D90" s="21"/>
      <c r="E90" s="133" t="s">
        <v>39</v>
      </c>
      <c r="F90" s="130"/>
      <c r="G90" s="130"/>
      <c r="H90" s="60">
        <f>P87+P88</f>
        <v>0</v>
      </c>
      <c r="I90" s="129" t="s">
        <v>40</v>
      </c>
      <c r="J90" s="130"/>
      <c r="K90" s="131">
        <v>0</v>
      </c>
      <c r="L90" s="130"/>
      <c r="M90" s="130"/>
      <c r="N90" s="23" t="s">
        <v>41</v>
      </c>
      <c r="O90" s="61"/>
      <c r="P90" s="81"/>
      <c r="Q90" s="78"/>
      <c r="R90" s="24"/>
    </row>
    <row r="91" spans="1:18" ht="12.75" customHeight="1">
      <c r="B91" s="24"/>
      <c r="C91" s="24"/>
      <c r="D91" s="24"/>
      <c r="E91" s="82" t="s">
        <v>42</v>
      </c>
      <c r="F91" s="83"/>
      <c r="G91" s="83"/>
      <c r="H91" s="44">
        <f>P91-P86</f>
        <v>0</v>
      </c>
      <c r="I91" s="116"/>
      <c r="J91" s="83"/>
      <c r="K91" s="117"/>
      <c r="L91" s="83"/>
      <c r="M91" s="83"/>
      <c r="N91" s="26" t="s">
        <v>43</v>
      </c>
      <c r="O91" s="26"/>
      <c r="P91" s="81"/>
      <c r="Q91" s="78"/>
      <c r="R91" s="21"/>
    </row>
    <row r="92" spans="1:18" ht="12.75" customHeight="1">
      <c r="B92" s="24"/>
      <c r="C92" s="24"/>
      <c r="D92" s="24"/>
      <c r="E92" s="82"/>
      <c r="F92" s="83"/>
      <c r="G92" s="83"/>
      <c r="H92" s="25"/>
      <c r="I92" s="84" t="s">
        <v>44</v>
      </c>
      <c r="J92" s="83"/>
      <c r="K92" s="85">
        <v>234.42</v>
      </c>
      <c r="L92" s="83"/>
      <c r="M92" s="83"/>
      <c r="N92" s="27" t="s">
        <v>45</v>
      </c>
      <c r="O92" s="28"/>
      <c r="P92" s="81"/>
      <c r="Q92" s="78"/>
      <c r="R92" s="21"/>
    </row>
    <row r="93" spans="1:18" ht="6" customHeight="1">
      <c r="A93" s="29"/>
      <c r="P93" s="139"/>
      <c r="Q93" s="139"/>
      <c r="R93" s="21"/>
    </row>
    <row r="94" spans="1:18" ht="12.75" customHeight="1">
      <c r="A94" s="7" t="s">
        <v>311</v>
      </c>
      <c r="B94" s="8" t="s">
        <v>312</v>
      </c>
      <c r="C94" s="7" t="s">
        <v>313</v>
      </c>
      <c r="D94" s="32" t="s">
        <v>314</v>
      </c>
      <c r="E94" s="127" t="s">
        <v>315</v>
      </c>
      <c r="F94" s="125"/>
      <c r="G94" s="125"/>
      <c r="H94" s="125"/>
      <c r="I94" s="127" t="s">
        <v>316</v>
      </c>
      <c r="J94" s="125"/>
      <c r="K94" s="158" t="s">
        <v>317</v>
      </c>
      <c r="L94" s="139"/>
      <c r="M94" s="155"/>
      <c r="N94" s="8" t="s">
        <v>318</v>
      </c>
      <c r="O94" s="48"/>
      <c r="P94" s="99" t="s">
        <v>319</v>
      </c>
      <c r="Q94" s="139"/>
    </row>
    <row r="95" spans="1:18" ht="18.75" customHeight="1">
      <c r="A95" s="9" t="s">
        <v>320</v>
      </c>
      <c r="B95" s="10">
        <v>94213</v>
      </c>
      <c r="C95" s="9" t="s">
        <v>321</v>
      </c>
      <c r="D95" s="11" t="s">
        <v>322</v>
      </c>
      <c r="E95" s="89" t="s">
        <v>323</v>
      </c>
      <c r="F95" s="77"/>
      <c r="G95" s="77"/>
      <c r="H95" s="78"/>
      <c r="I95" s="97" t="s">
        <v>324</v>
      </c>
      <c r="J95" s="78"/>
      <c r="K95" s="98">
        <v>1</v>
      </c>
      <c r="L95" s="77"/>
      <c r="M95" s="78"/>
      <c r="N95" s="12"/>
      <c r="O95" s="49"/>
      <c r="P95" s="81"/>
      <c r="Q95" s="78"/>
    </row>
    <row r="96" spans="1:18" ht="18" customHeight="1">
      <c r="A96" s="13" t="s">
        <v>325</v>
      </c>
      <c r="B96" s="14">
        <v>88316</v>
      </c>
      <c r="C96" s="15" t="s">
        <v>326</v>
      </c>
      <c r="D96" s="15" t="s">
        <v>327</v>
      </c>
      <c r="E96" s="86" t="s">
        <v>328</v>
      </c>
      <c r="F96" s="77"/>
      <c r="G96" s="77"/>
      <c r="H96" s="78"/>
      <c r="I96" s="87" t="s">
        <v>329</v>
      </c>
      <c r="J96" s="78"/>
      <c r="K96" s="88">
        <v>9.7000000000000003E-2</v>
      </c>
      <c r="L96" s="77"/>
      <c r="M96" s="78"/>
      <c r="N96" s="12"/>
      <c r="O96" s="50"/>
      <c r="P96" s="81"/>
      <c r="Q96" s="78"/>
    </row>
    <row r="97" spans="1:20" ht="18" customHeight="1">
      <c r="A97" s="13" t="s">
        <v>330</v>
      </c>
      <c r="B97" s="14">
        <v>88323</v>
      </c>
      <c r="C97" s="15" t="s">
        <v>331</v>
      </c>
      <c r="D97" s="15" t="s">
        <v>332</v>
      </c>
      <c r="E97" s="86" t="s">
        <v>333</v>
      </c>
      <c r="F97" s="77"/>
      <c r="G97" s="77"/>
      <c r="H97" s="78"/>
      <c r="I97" s="87" t="s">
        <v>334</v>
      </c>
      <c r="J97" s="78"/>
      <c r="K97" s="88">
        <v>9.0999999999999998E-2</v>
      </c>
      <c r="L97" s="77"/>
      <c r="M97" s="78"/>
      <c r="N97" s="12"/>
      <c r="O97" s="50"/>
      <c r="P97" s="81"/>
      <c r="Q97" s="78"/>
    </row>
    <row r="98" spans="1:20" ht="27.75" customHeight="1">
      <c r="A98" s="15" t="s">
        <v>335</v>
      </c>
      <c r="B98" s="14">
        <v>93281</v>
      </c>
      <c r="C98" s="15" t="s">
        <v>336</v>
      </c>
      <c r="D98" s="15" t="s">
        <v>337</v>
      </c>
      <c r="E98" s="86" t="s">
        <v>338</v>
      </c>
      <c r="F98" s="77"/>
      <c r="G98" s="77"/>
      <c r="H98" s="78"/>
      <c r="I98" s="87" t="s">
        <v>255</v>
      </c>
      <c r="J98" s="78"/>
      <c r="K98" s="88">
        <v>8.9999999999999998E-4</v>
      </c>
      <c r="L98" s="77"/>
      <c r="M98" s="78"/>
      <c r="N98" s="12"/>
      <c r="O98" s="50"/>
      <c r="P98" s="81"/>
      <c r="Q98" s="78"/>
    </row>
    <row r="99" spans="1:20" ht="27.75" customHeight="1">
      <c r="A99" s="15" t="s">
        <v>339</v>
      </c>
      <c r="B99" s="14">
        <v>93282</v>
      </c>
      <c r="C99" s="15" t="s">
        <v>340</v>
      </c>
      <c r="D99" s="15" t="s">
        <v>341</v>
      </c>
      <c r="E99" s="86" t="s">
        <v>202</v>
      </c>
      <c r="F99" s="77"/>
      <c r="G99" s="77"/>
      <c r="H99" s="78"/>
      <c r="I99" s="87" t="s">
        <v>342</v>
      </c>
      <c r="J99" s="78"/>
      <c r="K99" s="88">
        <v>1.2999999999999999E-3</v>
      </c>
      <c r="L99" s="77"/>
      <c r="M99" s="78"/>
      <c r="N99" s="12"/>
      <c r="O99" s="50"/>
      <c r="P99" s="81"/>
      <c r="Q99" s="78"/>
    </row>
    <row r="100" spans="1:20" ht="27.75" customHeight="1">
      <c r="A100" s="39" t="s">
        <v>343</v>
      </c>
      <c r="B100" s="40">
        <v>7243</v>
      </c>
      <c r="C100" s="39" t="s">
        <v>344</v>
      </c>
      <c r="D100" s="41" t="s">
        <v>345</v>
      </c>
      <c r="E100" s="76" t="s">
        <v>346</v>
      </c>
      <c r="F100" s="77"/>
      <c r="G100" s="77"/>
      <c r="H100" s="78"/>
      <c r="I100" s="79" t="s">
        <v>347</v>
      </c>
      <c r="J100" s="78"/>
      <c r="K100" s="80">
        <v>1.1659999999999999</v>
      </c>
      <c r="L100" s="77"/>
      <c r="M100" s="78"/>
      <c r="N100" s="12"/>
      <c r="O100" s="52"/>
      <c r="P100" s="81"/>
      <c r="Q100" s="78"/>
    </row>
    <row r="101" spans="1:20" ht="27.75" customHeight="1">
      <c r="A101" s="39" t="s">
        <v>348</v>
      </c>
      <c r="B101" s="40">
        <v>11029</v>
      </c>
      <c r="C101" s="39" t="s">
        <v>349</v>
      </c>
      <c r="D101" s="41" t="s">
        <v>350</v>
      </c>
      <c r="E101" s="76" t="s">
        <v>351</v>
      </c>
      <c r="F101" s="77"/>
      <c r="G101" s="77"/>
      <c r="H101" s="78"/>
      <c r="I101" s="79" t="s">
        <v>352</v>
      </c>
      <c r="J101" s="78"/>
      <c r="K101" s="80">
        <v>4.1500000000000004</v>
      </c>
      <c r="L101" s="77"/>
      <c r="M101" s="78"/>
      <c r="N101" s="12"/>
      <c r="O101" s="52"/>
      <c r="P101" s="81"/>
      <c r="Q101" s="78"/>
    </row>
    <row r="102" spans="1:20" ht="12.75" customHeight="1">
      <c r="B102" s="21"/>
      <c r="C102" s="21"/>
      <c r="D102" s="21"/>
      <c r="E102" s="133" t="s">
        <v>39</v>
      </c>
      <c r="F102" s="130"/>
      <c r="G102" s="130"/>
      <c r="H102" s="22">
        <v>4.3099999999999996</v>
      </c>
      <c r="I102" s="129" t="s">
        <v>40</v>
      </c>
      <c r="J102" s="130"/>
      <c r="K102" s="131">
        <v>0</v>
      </c>
      <c r="L102" s="130"/>
      <c r="M102" s="130"/>
      <c r="N102" s="23" t="s">
        <v>41</v>
      </c>
      <c r="O102" s="23"/>
      <c r="P102" s="81"/>
      <c r="Q102" s="78"/>
      <c r="R102" s="24"/>
    </row>
    <row r="103" spans="1:20" ht="12.75" customHeight="1">
      <c r="B103" s="24"/>
      <c r="C103" s="24"/>
      <c r="D103" s="24"/>
      <c r="E103" s="82" t="s">
        <v>42</v>
      </c>
      <c r="F103" s="83"/>
      <c r="G103" s="83"/>
      <c r="H103" s="44">
        <f>P103-P95</f>
        <v>0</v>
      </c>
      <c r="I103" s="116"/>
      <c r="J103" s="83"/>
      <c r="K103" s="117"/>
      <c r="L103" s="83"/>
      <c r="M103" s="83"/>
      <c r="N103" s="26" t="s">
        <v>43</v>
      </c>
      <c r="O103" s="26"/>
      <c r="P103" s="81"/>
      <c r="Q103" s="78"/>
      <c r="R103" s="21"/>
    </row>
    <row r="104" spans="1:20" ht="12.75" customHeight="1">
      <c r="B104" s="24"/>
      <c r="C104" s="24"/>
      <c r="D104" s="24"/>
      <c r="E104" s="82"/>
      <c r="F104" s="83"/>
      <c r="G104" s="83"/>
      <c r="H104" s="25"/>
      <c r="I104" s="84" t="s">
        <v>44</v>
      </c>
      <c r="J104" s="83"/>
      <c r="K104" s="85">
        <v>45.94</v>
      </c>
      <c r="L104" s="83"/>
      <c r="M104" s="83"/>
      <c r="N104" s="27" t="s">
        <v>45</v>
      </c>
      <c r="O104" s="28"/>
      <c r="P104" s="81"/>
      <c r="Q104" s="78"/>
      <c r="R104" s="21"/>
    </row>
    <row r="105" spans="1:20" ht="12.75" customHeight="1">
      <c r="A105" s="62"/>
      <c r="B105" s="63"/>
      <c r="C105" s="63"/>
      <c r="D105" s="63"/>
      <c r="E105" s="64"/>
      <c r="F105" s="64"/>
      <c r="G105" s="64"/>
      <c r="H105" s="65"/>
      <c r="I105" s="66"/>
      <c r="J105" s="66"/>
      <c r="K105" s="67"/>
      <c r="L105" s="67"/>
      <c r="M105" s="67"/>
      <c r="N105" s="66"/>
      <c r="O105" s="68"/>
      <c r="P105" s="68"/>
      <c r="Q105" s="68"/>
      <c r="R105" s="21"/>
    </row>
    <row r="106" spans="1:20" ht="12.75" customHeight="1">
      <c r="B106" s="21"/>
      <c r="C106" s="21"/>
      <c r="D106" s="21"/>
      <c r="E106" s="69"/>
      <c r="F106" s="69"/>
      <c r="G106" s="69"/>
      <c r="H106" s="22"/>
      <c r="I106" s="70"/>
      <c r="J106" s="70"/>
      <c r="K106" s="71"/>
      <c r="L106" s="71"/>
      <c r="M106" s="71"/>
      <c r="N106" s="70"/>
      <c r="O106" s="72"/>
      <c r="P106" s="72"/>
      <c r="Q106" s="72"/>
      <c r="R106" s="21"/>
    </row>
    <row r="107" spans="1:20" ht="9" customHeight="1">
      <c r="B107" s="2"/>
      <c r="C107" s="2"/>
      <c r="D107" s="2"/>
      <c r="E107" s="152" t="s">
        <v>353</v>
      </c>
      <c r="F107" s="139"/>
      <c r="G107" s="139"/>
      <c r="H107" s="139"/>
      <c r="I107" s="2"/>
      <c r="J107" s="2"/>
      <c r="L107" s="73"/>
      <c r="M107" s="73"/>
      <c r="N107" s="73"/>
      <c r="O107" s="74"/>
      <c r="P107" s="151"/>
      <c r="Q107" s="139"/>
      <c r="R107" s="73"/>
      <c r="T107" s="75"/>
    </row>
    <row r="108" spans="1:20" ht="9.75" customHeight="1">
      <c r="B108" s="2"/>
      <c r="C108" s="2"/>
      <c r="D108" s="2"/>
      <c r="E108" s="152" t="s">
        <v>354</v>
      </c>
      <c r="F108" s="139"/>
      <c r="G108" s="139"/>
      <c r="H108" s="139"/>
      <c r="I108" s="2"/>
      <c r="J108" s="2"/>
      <c r="L108" s="73"/>
      <c r="M108" s="73"/>
      <c r="N108" s="73"/>
      <c r="O108" s="74"/>
      <c r="P108" s="151"/>
      <c r="Q108" s="139"/>
      <c r="R108" s="73"/>
      <c r="T108" s="75"/>
    </row>
    <row r="109" spans="1:20" ht="9" customHeight="1">
      <c r="B109" s="2"/>
      <c r="C109" s="2"/>
      <c r="D109" s="2"/>
      <c r="E109" s="152" t="s">
        <v>355</v>
      </c>
      <c r="F109" s="139"/>
      <c r="G109" s="139"/>
      <c r="H109" s="139"/>
      <c r="I109" s="2"/>
      <c r="J109" s="2"/>
      <c r="L109" s="73"/>
      <c r="M109" s="73"/>
      <c r="N109" s="73"/>
      <c r="O109" s="74"/>
      <c r="P109" s="151"/>
      <c r="Q109" s="139"/>
      <c r="R109" s="73"/>
      <c r="T109" s="75"/>
    </row>
    <row r="110" spans="1:20" ht="15" customHeight="1">
      <c r="A110" s="153"/>
      <c r="B110" s="139"/>
      <c r="C110" s="139"/>
      <c r="D110" s="139"/>
      <c r="E110" s="139"/>
      <c r="F110" s="154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</row>
    <row r="111" spans="1:20" ht="15" customHeight="1">
      <c r="A111" s="149"/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</row>
    <row r="112" spans="1:20" ht="12.75" customHeight="1">
      <c r="A112" s="150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</row>
    <row r="113" spans="1:17" ht="12.75" customHeight="1">
      <c r="A113" s="150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</row>
    <row r="114" spans="1:17" ht="12.75" customHeight="1">
      <c r="A114" s="150"/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</row>
    <row r="115" spans="1:17" ht="12.75" customHeight="1"/>
    <row r="116" spans="1:17" ht="12.75" customHeight="1"/>
    <row r="117" spans="1:17" ht="12.75" customHeight="1"/>
    <row r="118" spans="1:17" ht="12.75" customHeight="1"/>
    <row r="119" spans="1:17" ht="12.75" customHeight="1"/>
    <row r="120" spans="1:17" ht="12.75" customHeight="1"/>
    <row r="121" spans="1:17" ht="12.75" customHeight="1"/>
    <row r="122" spans="1:17" ht="12.75" customHeight="1"/>
    <row r="123" spans="1:17" ht="12.75" customHeight="1"/>
    <row r="124" spans="1:17" ht="12.75" customHeight="1"/>
    <row r="125" spans="1:17" ht="12.75" customHeight="1"/>
    <row r="126" spans="1:17" ht="12.75" customHeight="1"/>
    <row r="127" spans="1:17" ht="12.75" customHeight="1"/>
    <row r="128" spans="1:17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86">
    <mergeCell ref="E60:H60"/>
    <mergeCell ref="I51:J51"/>
    <mergeCell ref="I52:J52"/>
    <mergeCell ref="E53:G53"/>
    <mergeCell ref="I53:J53"/>
    <mergeCell ref="K53:M53"/>
    <mergeCell ref="I55:J55"/>
    <mergeCell ref="K55:M55"/>
    <mergeCell ref="P55:Q55"/>
    <mergeCell ref="A54:Q54"/>
    <mergeCell ref="P53:Q53"/>
    <mergeCell ref="E55:H55"/>
    <mergeCell ref="E50:H50"/>
    <mergeCell ref="I50:J50"/>
    <mergeCell ref="K50:M50"/>
    <mergeCell ref="E51:G51"/>
    <mergeCell ref="K51:M51"/>
    <mergeCell ref="E52:G52"/>
    <mergeCell ref="K52:M52"/>
    <mergeCell ref="P60:Q60"/>
    <mergeCell ref="P61:Q61"/>
    <mergeCell ref="E61:H61"/>
    <mergeCell ref="E56:H56"/>
    <mergeCell ref="I56:J56"/>
    <mergeCell ref="K56:M56"/>
    <mergeCell ref="E57:H57"/>
    <mergeCell ref="I57:J57"/>
    <mergeCell ref="K57:M57"/>
    <mergeCell ref="I60:J60"/>
    <mergeCell ref="K60:M60"/>
    <mergeCell ref="E58:H58"/>
    <mergeCell ref="I58:J58"/>
    <mergeCell ref="K58:M58"/>
    <mergeCell ref="E59:H59"/>
    <mergeCell ref="I59:J59"/>
    <mergeCell ref="K59:M59"/>
    <mergeCell ref="P62:Q62"/>
    <mergeCell ref="P56:Q56"/>
    <mergeCell ref="P50:Q50"/>
    <mergeCell ref="P51:Q51"/>
    <mergeCell ref="P52:Q52"/>
    <mergeCell ref="P57:Q57"/>
    <mergeCell ref="P58:Q58"/>
    <mergeCell ref="P59:Q59"/>
    <mergeCell ref="I63:J63"/>
    <mergeCell ref="K63:M63"/>
    <mergeCell ref="P63:Q63"/>
    <mergeCell ref="I61:J61"/>
    <mergeCell ref="K61:M61"/>
    <mergeCell ref="E62:H62"/>
    <mergeCell ref="I62:J62"/>
    <mergeCell ref="K62:M62"/>
    <mergeCell ref="E63:H63"/>
    <mergeCell ref="I67:J67"/>
    <mergeCell ref="I68:J68"/>
    <mergeCell ref="E65:H65"/>
    <mergeCell ref="E66:G66"/>
    <mergeCell ref="I66:J66"/>
    <mergeCell ref="K66:M66"/>
    <mergeCell ref="E67:G67"/>
    <mergeCell ref="K67:M67"/>
    <mergeCell ref="E68:G68"/>
    <mergeCell ref="P66:Q66"/>
    <mergeCell ref="P67:Q67"/>
    <mergeCell ref="E64:H64"/>
    <mergeCell ref="I64:J64"/>
    <mergeCell ref="K64:M64"/>
    <mergeCell ref="I65:J65"/>
    <mergeCell ref="K65:M65"/>
    <mergeCell ref="P64:Q64"/>
    <mergeCell ref="P65:Q65"/>
    <mergeCell ref="P70:Q70"/>
    <mergeCell ref="P68:Q68"/>
    <mergeCell ref="K68:M68"/>
    <mergeCell ref="E70:H70"/>
    <mergeCell ref="I70:J70"/>
    <mergeCell ref="K70:M70"/>
    <mergeCell ref="E71:H71"/>
    <mergeCell ref="P71:Q71"/>
    <mergeCell ref="A69:Q69"/>
    <mergeCell ref="I71:J71"/>
    <mergeCell ref="K71:M71"/>
    <mergeCell ref="E94:H94"/>
    <mergeCell ref="I94:J94"/>
    <mergeCell ref="K94:M94"/>
    <mergeCell ref="P93:Q93"/>
    <mergeCell ref="P94:Q94"/>
    <mergeCell ref="P92:Q92"/>
    <mergeCell ref="P90:Q90"/>
    <mergeCell ref="P91:Q91"/>
    <mergeCell ref="E90:G90"/>
    <mergeCell ref="I90:J90"/>
    <mergeCell ref="K90:M90"/>
    <mergeCell ref="E91:G91"/>
    <mergeCell ref="I91:J91"/>
    <mergeCell ref="K91:M91"/>
    <mergeCell ref="E92:G92"/>
    <mergeCell ref="I96:J96"/>
    <mergeCell ref="K96:M96"/>
    <mergeCell ref="P83:Q83"/>
    <mergeCell ref="P84:Q84"/>
    <mergeCell ref="P85:Q85"/>
    <mergeCell ref="P86:Q86"/>
    <mergeCell ref="P88:Q88"/>
    <mergeCell ref="P89:Q89"/>
    <mergeCell ref="P79:Q79"/>
    <mergeCell ref="P80:Q80"/>
    <mergeCell ref="P81:Q81"/>
    <mergeCell ref="P82:Q82"/>
    <mergeCell ref="P87:Q87"/>
    <mergeCell ref="I92:J92"/>
    <mergeCell ref="K92:M92"/>
    <mergeCell ref="E85:H85"/>
    <mergeCell ref="I85:J85"/>
    <mergeCell ref="K85:M85"/>
    <mergeCell ref="P96:Q96"/>
    <mergeCell ref="P97:Q97"/>
    <mergeCell ref="P98:Q98"/>
    <mergeCell ref="P95:Q95"/>
    <mergeCell ref="I81:J81"/>
    <mergeCell ref="I82:J82"/>
    <mergeCell ref="I89:J89"/>
    <mergeCell ref="K89:M89"/>
    <mergeCell ref="E87:H87"/>
    <mergeCell ref="I87:J87"/>
    <mergeCell ref="K87:M87"/>
    <mergeCell ref="E88:H88"/>
    <mergeCell ref="I88:J88"/>
    <mergeCell ref="K88:M88"/>
    <mergeCell ref="E89:H89"/>
    <mergeCell ref="E86:H86"/>
    <mergeCell ref="I86:J86"/>
    <mergeCell ref="K86:M86"/>
    <mergeCell ref="E95:H95"/>
    <mergeCell ref="I95:J95"/>
    <mergeCell ref="K95:M95"/>
    <mergeCell ref="E99:H99"/>
    <mergeCell ref="I99:J99"/>
    <mergeCell ref="K99:M99"/>
    <mergeCell ref="I100:J100"/>
    <mergeCell ref="K100:M100"/>
    <mergeCell ref="I102:J102"/>
    <mergeCell ref="I103:J103"/>
    <mergeCell ref="I104:J104"/>
    <mergeCell ref="E100:H100"/>
    <mergeCell ref="E101:H101"/>
    <mergeCell ref="I101:J101"/>
    <mergeCell ref="K101:M101"/>
    <mergeCell ref="E102:G102"/>
    <mergeCell ref="K102:M102"/>
    <mergeCell ref="K103:M103"/>
    <mergeCell ref="K104:M104"/>
    <mergeCell ref="A111:Q111"/>
    <mergeCell ref="A112:Q112"/>
    <mergeCell ref="A113:Q113"/>
    <mergeCell ref="A114:Q114"/>
    <mergeCell ref="P108:Q108"/>
    <mergeCell ref="P109:Q109"/>
    <mergeCell ref="E96:H96"/>
    <mergeCell ref="E97:H97"/>
    <mergeCell ref="I97:J97"/>
    <mergeCell ref="K97:M97"/>
    <mergeCell ref="E98:H98"/>
    <mergeCell ref="I98:J98"/>
    <mergeCell ref="K98:M98"/>
    <mergeCell ref="E103:G103"/>
    <mergeCell ref="E104:G104"/>
    <mergeCell ref="E107:H107"/>
    <mergeCell ref="E108:H108"/>
    <mergeCell ref="E109:H109"/>
    <mergeCell ref="A110:E110"/>
    <mergeCell ref="F110:Q110"/>
    <mergeCell ref="P103:Q103"/>
    <mergeCell ref="P104:Q104"/>
    <mergeCell ref="P107:Q107"/>
    <mergeCell ref="P99:Q99"/>
    <mergeCell ref="P100:Q100"/>
    <mergeCell ref="P101:Q101"/>
    <mergeCell ref="P102:Q102"/>
    <mergeCell ref="M5:S5"/>
    <mergeCell ref="M6:S6"/>
    <mergeCell ref="M7:S7"/>
    <mergeCell ref="M8:S8"/>
    <mergeCell ref="A4:E4"/>
    <mergeCell ref="F4:I4"/>
    <mergeCell ref="J4:L4"/>
    <mergeCell ref="A5:E5"/>
    <mergeCell ref="P11:Q11"/>
    <mergeCell ref="P12:Q12"/>
    <mergeCell ref="P13:Q13"/>
    <mergeCell ref="P14:Q14"/>
    <mergeCell ref="P15:Q15"/>
    <mergeCell ref="P16:Q16"/>
    <mergeCell ref="P17:Q17"/>
    <mergeCell ref="E11:H11"/>
    <mergeCell ref="I11:J11"/>
    <mergeCell ref="K11:M11"/>
    <mergeCell ref="E12:H12"/>
    <mergeCell ref="I12:J12"/>
    <mergeCell ref="K12:M12"/>
    <mergeCell ref="A1:Q1"/>
    <mergeCell ref="A2:Q2"/>
    <mergeCell ref="M4:S4"/>
    <mergeCell ref="F5:I5"/>
    <mergeCell ref="J5:L5"/>
    <mergeCell ref="A6:L8"/>
    <mergeCell ref="G10:J10"/>
    <mergeCell ref="K10:M10"/>
    <mergeCell ref="P10:Q10"/>
    <mergeCell ref="A9:Q9"/>
    <mergeCell ref="E10:F10"/>
    <mergeCell ref="I15:J15"/>
    <mergeCell ref="K15:M15"/>
    <mergeCell ref="E13:H13"/>
    <mergeCell ref="I13:J13"/>
    <mergeCell ref="K13:M13"/>
    <mergeCell ref="E14:H14"/>
    <mergeCell ref="I14:J14"/>
    <mergeCell ref="K14:M14"/>
    <mergeCell ref="E15:G15"/>
    <mergeCell ref="P24:Q24"/>
    <mergeCell ref="I28:J28"/>
    <mergeCell ref="E20:H20"/>
    <mergeCell ref="E21:H21"/>
    <mergeCell ref="I21:J21"/>
    <mergeCell ref="K21:M21"/>
    <mergeCell ref="E22:H22"/>
    <mergeCell ref="K22:M22"/>
    <mergeCell ref="K23:M23"/>
    <mergeCell ref="E23:G23"/>
    <mergeCell ref="E24:G24"/>
    <mergeCell ref="E16:G16"/>
    <mergeCell ref="I16:J16"/>
    <mergeCell ref="K16:M16"/>
    <mergeCell ref="E17:G17"/>
    <mergeCell ref="I17:J17"/>
    <mergeCell ref="K17:M17"/>
    <mergeCell ref="A18:Q18"/>
    <mergeCell ref="I22:J22"/>
    <mergeCell ref="I23:J23"/>
    <mergeCell ref="P22:Q22"/>
    <mergeCell ref="P23:Q23"/>
    <mergeCell ref="K28:M28"/>
    <mergeCell ref="P28:Q28"/>
    <mergeCell ref="P27:Q27"/>
    <mergeCell ref="P29:Q29"/>
    <mergeCell ref="P30:Q30"/>
    <mergeCell ref="E19:H19"/>
    <mergeCell ref="I19:J19"/>
    <mergeCell ref="K19:M19"/>
    <mergeCell ref="I20:J20"/>
    <mergeCell ref="K20:M20"/>
    <mergeCell ref="P20:Q20"/>
    <mergeCell ref="P19:Q19"/>
    <mergeCell ref="P21:Q21"/>
    <mergeCell ref="E25:G25"/>
    <mergeCell ref="E27:F27"/>
    <mergeCell ref="G27:J27"/>
    <mergeCell ref="K27:M27"/>
    <mergeCell ref="E28:H28"/>
    <mergeCell ref="I24:J24"/>
    <mergeCell ref="I25:J25"/>
    <mergeCell ref="K24:M24"/>
    <mergeCell ref="K25:M25"/>
    <mergeCell ref="P25:Q25"/>
    <mergeCell ref="A26:Q26"/>
    <mergeCell ref="I31:J31"/>
    <mergeCell ref="K31:M31"/>
    <mergeCell ref="P31:Q31"/>
    <mergeCell ref="E29:H29"/>
    <mergeCell ref="I29:J29"/>
    <mergeCell ref="K29:M29"/>
    <mergeCell ref="E30:H30"/>
    <mergeCell ref="I30:J30"/>
    <mergeCell ref="K30:M30"/>
    <mergeCell ref="E31:H31"/>
    <mergeCell ref="P34:Q34"/>
    <mergeCell ref="P35:Q35"/>
    <mergeCell ref="E32:H32"/>
    <mergeCell ref="I32:J32"/>
    <mergeCell ref="K32:M32"/>
    <mergeCell ref="I33:J33"/>
    <mergeCell ref="K33:M33"/>
    <mergeCell ref="P32:Q32"/>
    <mergeCell ref="P33:Q33"/>
    <mergeCell ref="I35:J35"/>
    <mergeCell ref="E33:H33"/>
    <mergeCell ref="E34:H34"/>
    <mergeCell ref="I34:J34"/>
    <mergeCell ref="K34:M34"/>
    <mergeCell ref="E35:G35"/>
    <mergeCell ref="K35:M35"/>
    <mergeCell ref="P37:Q37"/>
    <mergeCell ref="P36:Q36"/>
    <mergeCell ref="E36:G36"/>
    <mergeCell ref="E37:G37"/>
    <mergeCell ref="E39:F39"/>
    <mergeCell ref="G39:J39"/>
    <mergeCell ref="K39:M39"/>
    <mergeCell ref="P39:Q39"/>
    <mergeCell ref="A38:Q38"/>
    <mergeCell ref="I36:J36"/>
    <mergeCell ref="I37:J37"/>
    <mergeCell ref="K36:M36"/>
    <mergeCell ref="K37:M37"/>
    <mergeCell ref="E40:H40"/>
    <mergeCell ref="I40:J40"/>
    <mergeCell ref="K40:M40"/>
    <mergeCell ref="I41:J41"/>
    <mergeCell ref="K41:M41"/>
    <mergeCell ref="P41:Q41"/>
    <mergeCell ref="P40:Q40"/>
    <mergeCell ref="I46:J46"/>
    <mergeCell ref="K46:M46"/>
    <mergeCell ref="E44:H44"/>
    <mergeCell ref="I44:J44"/>
    <mergeCell ref="K44:M44"/>
    <mergeCell ref="E45:H45"/>
    <mergeCell ref="I45:J45"/>
    <mergeCell ref="K45:M45"/>
    <mergeCell ref="E46:H46"/>
    <mergeCell ref="P42:Q42"/>
    <mergeCell ref="P43:Q43"/>
    <mergeCell ref="P44:Q44"/>
    <mergeCell ref="P45:Q45"/>
    <mergeCell ref="P46:Q46"/>
    <mergeCell ref="P47:Q47"/>
    <mergeCell ref="P48:Q48"/>
    <mergeCell ref="P49:Q49"/>
    <mergeCell ref="E41:H41"/>
    <mergeCell ref="E42:H42"/>
    <mergeCell ref="I42:J42"/>
    <mergeCell ref="K42:M42"/>
    <mergeCell ref="E43:H43"/>
    <mergeCell ref="I43:J43"/>
    <mergeCell ref="K43:M43"/>
    <mergeCell ref="I49:J49"/>
    <mergeCell ref="K49:M49"/>
    <mergeCell ref="E47:H47"/>
    <mergeCell ref="I47:J47"/>
    <mergeCell ref="K47:M47"/>
    <mergeCell ref="E48:H48"/>
    <mergeCell ref="I48:J48"/>
    <mergeCell ref="K48:M48"/>
    <mergeCell ref="E49:H49"/>
    <mergeCell ref="E72:H72"/>
    <mergeCell ref="I72:J72"/>
    <mergeCell ref="K72:M72"/>
    <mergeCell ref="P72:Q72"/>
    <mergeCell ref="P73:Q73"/>
    <mergeCell ref="E77:H77"/>
    <mergeCell ref="I77:J77"/>
    <mergeCell ref="K77:M77"/>
    <mergeCell ref="P77:Q77"/>
    <mergeCell ref="E73:H73"/>
    <mergeCell ref="E74:H74"/>
    <mergeCell ref="I74:J74"/>
    <mergeCell ref="E75:H75"/>
    <mergeCell ref="I75:J75"/>
    <mergeCell ref="E76:H76"/>
    <mergeCell ref="I76:J76"/>
    <mergeCell ref="I73:J73"/>
    <mergeCell ref="K73:M73"/>
    <mergeCell ref="K74:M74"/>
    <mergeCell ref="K75:M75"/>
    <mergeCell ref="K76:M76"/>
    <mergeCell ref="P74:Q74"/>
    <mergeCell ref="P75:Q75"/>
    <mergeCell ref="P76:Q76"/>
    <mergeCell ref="E78:H78"/>
    <mergeCell ref="I78:J78"/>
    <mergeCell ref="K78:M78"/>
    <mergeCell ref="I79:J79"/>
    <mergeCell ref="K79:M79"/>
    <mergeCell ref="P78:Q78"/>
    <mergeCell ref="E82:G82"/>
    <mergeCell ref="E83:G83"/>
    <mergeCell ref="I83:J83"/>
    <mergeCell ref="K83:M83"/>
    <mergeCell ref="E79:H79"/>
    <mergeCell ref="E80:H80"/>
    <mergeCell ref="I80:J80"/>
    <mergeCell ref="K80:M80"/>
    <mergeCell ref="E81:G81"/>
    <mergeCell ref="K81:M81"/>
    <mergeCell ref="K82:M82"/>
  </mergeCell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Jéssica Freitas</cp:lastModifiedBy>
  <cp:lastPrinted>2025-06-17T18:04:26Z</cp:lastPrinted>
  <dcterms:created xsi:type="dcterms:W3CDTF">2024-12-08T19:12:13Z</dcterms:created>
  <dcterms:modified xsi:type="dcterms:W3CDTF">2025-06-17T18:04:31Z</dcterms:modified>
</cp:coreProperties>
</file>